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80" windowWidth="15600" windowHeight="6990" tabRatio="803"/>
  </bookViews>
  <sheets>
    <sheet name="Project" sheetId="13" r:id="rId1"/>
    <sheet name="Summery" sheetId="15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I64" i="13" l="1"/>
  <c r="N64" i="13" l="1"/>
  <c r="U64" i="13"/>
  <c r="M64" i="13"/>
  <c r="H64" i="13" l="1"/>
  <c r="T64" i="13"/>
  <c r="J64" i="13"/>
  <c r="K64" i="13"/>
  <c r="L64" i="13"/>
  <c r="O64" i="13"/>
  <c r="P64" i="13"/>
  <c r="Q64" i="13"/>
  <c r="R64" i="13"/>
  <c r="S64" i="13"/>
  <c r="I10" i="15"/>
  <c r="J10" i="15"/>
  <c r="K10" i="15"/>
  <c r="L10" i="15"/>
  <c r="N10" i="15"/>
  <c r="O10" i="15"/>
  <c r="P10" i="15"/>
  <c r="Q10" i="15"/>
  <c r="H10" i="15"/>
  <c r="S67" i="13" l="1"/>
  <c r="P12" i="15"/>
  <c r="C10" i="15"/>
  <c r="F8" i="15"/>
  <c r="I10" i="13" l="1"/>
  <c r="I9" i="13"/>
  <c r="I8" i="13"/>
  <c r="F10" i="15" l="1"/>
  <c r="E10" i="15"/>
  <c r="G10" i="15"/>
  <c r="D10" i="15"/>
  <c r="R10" i="15"/>
  <c r="W71" i="13" l="1"/>
</calcChain>
</file>

<file path=xl/sharedStrings.xml><?xml version="1.0" encoding="utf-8"?>
<sst xmlns="http://schemas.openxmlformats.org/spreadsheetml/2006/main" count="270" uniqueCount="163">
  <si>
    <t>A</t>
  </si>
  <si>
    <t>B</t>
  </si>
  <si>
    <t>C</t>
  </si>
  <si>
    <t>D</t>
  </si>
  <si>
    <t>E</t>
  </si>
  <si>
    <t>F</t>
  </si>
  <si>
    <t>G</t>
  </si>
  <si>
    <t>S/N</t>
  </si>
  <si>
    <t>G.N Division</t>
  </si>
  <si>
    <t>Name of the Hon. Minister of Parliament who has been allocated the Fund</t>
  </si>
  <si>
    <t>Projects</t>
  </si>
  <si>
    <t>Dimbulamuraya</t>
  </si>
  <si>
    <t>Warunagama</t>
  </si>
  <si>
    <t>Kurugama</t>
  </si>
  <si>
    <t>Sudupanawela</t>
  </si>
  <si>
    <t>Balaharuwa</t>
  </si>
  <si>
    <t>Ananda Kumarasiri</t>
  </si>
  <si>
    <t>S.No.</t>
  </si>
  <si>
    <t>Name of Division</t>
  </si>
  <si>
    <t xml:space="preserve"> Projects Approved </t>
  </si>
  <si>
    <t>No. of Beneficiaries</t>
  </si>
  <si>
    <t>Physical Progress (No. of Projects)</t>
  </si>
  <si>
    <t>Construction</t>
  </si>
  <si>
    <t>Purchesing Goods/Services</t>
  </si>
  <si>
    <t>Total</t>
  </si>
  <si>
    <t>Estimate not Prepaired</t>
  </si>
  <si>
    <t>Estimate prepaired</t>
  </si>
  <si>
    <t>11-25% completed</t>
  </si>
  <si>
    <t>26-50% completed</t>
  </si>
  <si>
    <t>51-75% completed</t>
  </si>
  <si>
    <t>76-99% completed</t>
  </si>
  <si>
    <t>100 % Completed</t>
  </si>
  <si>
    <t>Estimate Approved &amp; Bid Document Prpeared</t>
  </si>
  <si>
    <t>Quatation / Bid called</t>
  </si>
  <si>
    <t>Quatation / Bid Received</t>
  </si>
  <si>
    <t xml:space="preserve">Contract Awarded </t>
  </si>
  <si>
    <t>Wellawaya</t>
  </si>
  <si>
    <t>Physical progress</t>
  </si>
  <si>
    <t xml:space="preserve">A - Estimates not prepared </t>
  </si>
  <si>
    <t>B - For Constructions : Estimates prepared and approved, Bid documents prepared, Quotations Called Tender Awarded</t>
  </si>
  <si>
    <t xml:space="preserve">     Other: Identified Institutions/ CBO's  to provide Goods / Instruments, Obtain required list of goods, Estimated prepared </t>
  </si>
  <si>
    <t>D -  For Constructions  : 50% completed   Other : Received goods /instruments as per the order</t>
  </si>
  <si>
    <t>E - For Constructions  75% completed   Other : Received goods /instruments as per the order</t>
  </si>
  <si>
    <t xml:space="preserve">F - For Constructions 99% completed   Other : Completed lists of goods and beneficiaries </t>
  </si>
  <si>
    <t>G - For Constructions 100 Completed   Other : Issued goods and instruments to identified institutions/CBOs</t>
  </si>
  <si>
    <t>Allocation Given Rs. Mn.</t>
  </si>
  <si>
    <t>Wellawaya Divisional Secretariat  - 1242</t>
  </si>
  <si>
    <t>Name</t>
  </si>
  <si>
    <t>No</t>
  </si>
  <si>
    <t>Sector</t>
  </si>
  <si>
    <t>Name of Project</t>
  </si>
  <si>
    <t>Type of Project (construction/Goods &amp; Service)</t>
  </si>
  <si>
    <t>Total Estimate Cost (Rs)</t>
  </si>
  <si>
    <t>Allocation  (Rs.)</t>
  </si>
  <si>
    <t>Expenditure (Rs)</t>
  </si>
  <si>
    <t>Remarks</t>
  </si>
  <si>
    <t xml:space="preserve">Unit of Measure </t>
  </si>
  <si>
    <t>Debaraara</t>
  </si>
  <si>
    <t>Galbokka</t>
  </si>
  <si>
    <t>Siyambalagunaya</t>
  </si>
  <si>
    <t>Randeniya</t>
  </si>
  <si>
    <t>Kithulkote</t>
  </si>
  <si>
    <t>Yalabowa</t>
  </si>
  <si>
    <t>Weherayaya Colony</t>
  </si>
  <si>
    <t>Anapallama</t>
  </si>
  <si>
    <t>Padma Udayashantha</t>
  </si>
  <si>
    <t>Wijitha Berugoda</t>
  </si>
  <si>
    <t>Mahaaragama</t>
  </si>
  <si>
    <t>improvement of     rural   access   1.3</t>
  </si>
  <si>
    <t>Handapanagala</t>
  </si>
  <si>
    <t>construction</t>
  </si>
  <si>
    <t>Goods &amp; Service</t>
  </si>
  <si>
    <r>
      <t xml:space="preserve">Physical Progress </t>
    </r>
    <r>
      <rPr>
        <b/>
        <vertAlign val="superscript"/>
        <sz val="10"/>
        <rFont val="Times New Roman"/>
        <family val="1"/>
      </rPr>
      <t xml:space="preserve">(c) </t>
    </r>
    <r>
      <rPr>
        <b/>
        <sz val="10"/>
        <rFont val="Times New Roman"/>
        <family val="1"/>
      </rPr>
      <t xml:space="preserve"> </t>
    </r>
  </si>
  <si>
    <t>B2</t>
  </si>
  <si>
    <t>B3</t>
  </si>
  <si>
    <t>B4</t>
  </si>
  <si>
    <t>No of Beneficiaries</t>
  </si>
  <si>
    <t>Description for rating</t>
  </si>
  <si>
    <t>Rates</t>
  </si>
  <si>
    <t>Estimate is being / to be prepared and initial works started</t>
  </si>
  <si>
    <t xml:space="preserve">B1 </t>
  </si>
  <si>
    <t>Decentralized Capital Budget Programme - 2018</t>
  </si>
  <si>
    <t xml:space="preserve">Financial &amp; Physical Progress of Projects as of   </t>
  </si>
  <si>
    <t xml:space="preserve">C -  For Constructions : Start construction work,  25% completed, Other : placed order for goods </t>
  </si>
  <si>
    <t>Community Development</t>
  </si>
  <si>
    <t>Social welfare</t>
  </si>
  <si>
    <t>Sumedha G Jayasena</t>
  </si>
  <si>
    <t>Rural water</t>
  </si>
  <si>
    <t>siyambalagunaya</t>
  </si>
  <si>
    <t>Pubuduwewagama</t>
  </si>
  <si>
    <t>Neluwagala</t>
  </si>
  <si>
    <r>
      <rPr>
        <b/>
        <sz val="10"/>
        <rFont val="Times New Roman"/>
        <family val="1"/>
      </rPr>
      <t xml:space="preserve">Constructions </t>
    </r>
    <r>
      <rPr>
        <sz val="10"/>
        <rFont val="Times New Roman"/>
        <family val="1"/>
      </rPr>
      <t xml:space="preserve">        : Started construction works , (40%  completed)                                         </t>
    </r>
    <r>
      <rPr>
        <b/>
        <sz val="10"/>
        <rFont val="Times New Roman"/>
        <family val="1"/>
      </rPr>
      <t xml:space="preserve">Other </t>
    </r>
    <r>
      <rPr>
        <sz val="10"/>
        <rFont val="Times New Roman"/>
        <family val="1"/>
      </rPr>
      <t xml:space="preserve">                     : Placed orders for goods / instruments</t>
    </r>
  </si>
  <si>
    <r>
      <rPr>
        <b/>
        <sz val="10"/>
        <rFont val="Times New Roman"/>
        <family val="1"/>
      </rPr>
      <t xml:space="preserve">Constructions </t>
    </r>
    <r>
      <rPr>
        <sz val="10"/>
        <rFont val="Times New Roman"/>
        <family val="1"/>
      </rPr>
      <t xml:space="preserve">        :  60% Completed
</t>
    </r>
    <r>
      <rPr>
        <b/>
        <sz val="10"/>
        <rFont val="Times New Roman"/>
        <family val="1"/>
      </rPr>
      <t xml:space="preserve">Other  </t>
    </r>
    <r>
      <rPr>
        <sz val="10"/>
        <rFont val="Times New Roman"/>
        <family val="1"/>
      </rPr>
      <t xml:space="preserve">                    :  Received  goods / instruments as per the order                                             </t>
    </r>
  </si>
  <si>
    <r>
      <rPr>
        <b/>
        <sz val="10"/>
        <rFont val="Times New Roman"/>
        <family val="1"/>
      </rPr>
      <t>Constructions</t>
    </r>
    <r>
      <rPr>
        <sz val="10"/>
        <rFont val="Times New Roman"/>
        <family val="1"/>
      </rPr>
      <t xml:space="preserve">         : 80% Completed
</t>
    </r>
    <r>
      <rPr>
        <b/>
        <sz val="10"/>
        <rFont val="Times New Roman"/>
        <family val="1"/>
      </rPr>
      <t xml:space="preserve">Other </t>
    </r>
    <r>
      <rPr>
        <sz val="10"/>
        <rFont val="Times New Roman"/>
        <family val="1"/>
      </rPr>
      <t xml:space="preserve">                     :  Received  goods / instruments as per the order     </t>
    </r>
  </si>
  <si>
    <r>
      <rPr>
        <b/>
        <sz val="10"/>
        <rFont val="Times New Roman"/>
        <family val="1"/>
      </rPr>
      <t>Constructions</t>
    </r>
    <r>
      <rPr>
        <sz val="10"/>
        <rFont val="Times New Roman"/>
        <family val="1"/>
      </rPr>
      <t xml:space="preserve">         : 99% Completed
</t>
    </r>
    <r>
      <rPr>
        <b/>
        <sz val="10"/>
        <rFont val="Times New Roman"/>
        <family val="1"/>
      </rPr>
      <t xml:space="preserve">Other </t>
    </r>
    <r>
      <rPr>
        <sz val="10"/>
        <rFont val="Times New Roman"/>
        <family val="1"/>
      </rPr>
      <t xml:space="preserve">                     : Completed lists of goods to be given to beneficiaries</t>
    </r>
  </si>
  <si>
    <r>
      <rPr>
        <b/>
        <sz val="10"/>
        <rFont val="Times New Roman"/>
        <family val="1"/>
      </rPr>
      <t xml:space="preserve">Constructions </t>
    </r>
    <r>
      <rPr>
        <sz val="10"/>
        <rFont val="Times New Roman"/>
        <family val="1"/>
      </rPr>
      <t xml:space="preserve">        : 100% Completed
</t>
    </r>
    <r>
      <rPr>
        <b/>
        <sz val="10"/>
        <rFont val="Times New Roman"/>
        <family val="1"/>
      </rPr>
      <t xml:space="preserve">Other </t>
    </r>
    <r>
      <rPr>
        <sz val="10"/>
        <rFont val="Times New Roman"/>
        <family val="1"/>
      </rPr>
      <t xml:space="preserve">                     : Issued goods and instruments to identified                                                                                                                                                                          institutions/ CBOs                                                                    </t>
    </r>
  </si>
  <si>
    <t>Ranjith Madduma Bandara</t>
  </si>
  <si>
    <t>Buduruwagala</t>
  </si>
  <si>
    <t xml:space="preserve"> </t>
  </si>
  <si>
    <t xml:space="preserve">       Expenditure     ( Rs.Mn)</t>
  </si>
  <si>
    <t>Andawelayaya</t>
  </si>
  <si>
    <t>04  Development of road to NETOLAGAMA Cemetery</t>
  </si>
  <si>
    <t>06  Reconstruction of road opposite MAYURA Ricemill</t>
  </si>
  <si>
    <t>10  To build a water treatment unit at Mo/ Malwaththawala primary School</t>
  </si>
  <si>
    <t>01  Construction of the funaral society building in yalabowa</t>
  </si>
  <si>
    <t xml:space="preserve">02  Construction of RADHAPOLAGAMA comiunity hall building </t>
  </si>
  <si>
    <t>03  Construction of SIYAMBALAGUNAYA Playground</t>
  </si>
  <si>
    <t xml:space="preserve">05  Reconstruction of the EKAMUTHU funaral society building in Kandiyaya, Anapallama. </t>
  </si>
  <si>
    <t xml:space="preserve">07  Reonstruction of the SUHADA EKAMUTHU funaral society building in Kotaweheragala. </t>
  </si>
  <si>
    <t>08  Construction of Sangawasa building at Kanabisawarama Gallen Rajamaha Viharaya, Pubuduwewagama,Handapanagala.</t>
  </si>
  <si>
    <t>09 Supplying electricity to the building of SAVIJAYA youth club, Ella road, Wellawaya</t>
  </si>
  <si>
    <t xml:space="preserve">14  Giving chairs to the Dhamma school in sri sudharshanarama temple, Neluwagala      </t>
  </si>
  <si>
    <t>13  providing a water tank to the sri Gamunu temple Handapanagala</t>
  </si>
  <si>
    <t>15  Giving Buffet set to the Swashakthi welfare society weherayaya</t>
  </si>
  <si>
    <t>16  Giving Tin hut to the SAHANA service foundation, Samagipura, Kudaoya</t>
  </si>
  <si>
    <t>17  Giving Tin hut to the Prarthana funaral society, weeraththagalayaya</t>
  </si>
  <si>
    <t xml:space="preserve">18  Giving Tin Hut to the Pahalagama Frendship foundation, Pahalagama, wellawaya. </t>
  </si>
  <si>
    <t>19  Giving  water tank to the SETHSIRI funaral society, Gangasiripura</t>
  </si>
  <si>
    <t>20  Giving Buffet set to the Peraketiya funaral society</t>
  </si>
  <si>
    <t>21  Giving instruments to the playground in PARAMI pre school, Peraketiya</t>
  </si>
  <si>
    <t xml:space="preserve">22  Giving Chairs to theYASHODARA womens society,Peraketiya upper  </t>
  </si>
  <si>
    <t>23  Giving Chairs to the RANDIYA community organization, Randeniya</t>
  </si>
  <si>
    <t xml:space="preserve">25  Giving pastic chairs to the registerd volunteer organizatios in wellawaya division </t>
  </si>
  <si>
    <t>24  Giving Electrical apliances to the playground in DILUM Sports club, Peraketiya</t>
  </si>
  <si>
    <t>27  Giving plastic chairs to the Sonuththara Dhamma School</t>
  </si>
  <si>
    <t>30  Giving Saucepan set &amp; Chairs to the Samagipura relif service foundation</t>
  </si>
  <si>
    <t>29  Giving a steel cupboard &amp; saucepan set to the Green atuvarance frendship society</t>
  </si>
  <si>
    <t>31  Giving Saucepan set &amp; Chairs to the Gamunupura SAMADHI relif service welfare society</t>
  </si>
  <si>
    <t>32  Giving Saucepan set &amp; Chairs to the Sri Lanken women's development service co-operative society</t>
  </si>
  <si>
    <t>33  Giving 12' tin sheets  to the SAMAGITHARU welfare society, 20yaya.</t>
  </si>
  <si>
    <t>34  Giving plastic chairs to the Samurdhi EKAMUTHU funaral &amp; welfare society</t>
  </si>
  <si>
    <t>35  Giving 10' asbastose sheets to the Kiwlegama Temple</t>
  </si>
  <si>
    <t>36  Giving Materials to concreate the road near to Mr Wijayadasa's house which is situated in Youth village</t>
  </si>
  <si>
    <t>38  Giving Materials to concreate the necessary place near to Mr Ariyadasa's house which is situated in Bambaragasyaya</t>
  </si>
  <si>
    <t>39  Giving two Up country Drums to the BHATHIYA dancing institute</t>
  </si>
  <si>
    <t>40  Providing materials to construct the building ARUNA rural development association</t>
  </si>
  <si>
    <t>41  Giving 1000L water tank to the Sri janananda Dhamma school in Sri Gamunu temple</t>
  </si>
  <si>
    <t>42  Giving Plastic Chairs to the Funeral society in weerasekaragama, Wellawaya</t>
  </si>
  <si>
    <t>43  Giving materials to the Savijaya welfara society Ella road, Wellawaya</t>
  </si>
  <si>
    <t>45  Giving Sports Instruments for the RANDENIYA SCHOOL</t>
  </si>
  <si>
    <t>46  Giving Baffel set to the volenteer organization in Wellawaya</t>
  </si>
  <si>
    <t>47  Providing materials to remaining works of the Dhamma school building in Dhammarukkarama temple</t>
  </si>
  <si>
    <t>48  Giving materials to the remaining works at the ARUNA  rural community hall</t>
  </si>
  <si>
    <t>49  Giving materials to wiring the building of SAMAGI Pre school</t>
  </si>
  <si>
    <t>28  Giving materials to the repairing community hall in Sadinnawela</t>
  </si>
  <si>
    <t xml:space="preserve">26  Providing cement for plastering sangawasaya in Siyambalagunaya temple </t>
  </si>
  <si>
    <t>12  Giving materials to construct Sri Subodharama temple Sangarama building in kiwla, Syambalagunaya</t>
  </si>
  <si>
    <t>Nugayaya</t>
  </si>
  <si>
    <t>50  Giving meterials to Dhamma hall in ANJALIGAMA Temple</t>
  </si>
  <si>
    <t>Wijith wijayamuni Zoysa</t>
  </si>
  <si>
    <t>Thelulla</t>
  </si>
  <si>
    <t>51  Giving meteials to BODHIRUKSHA pre school</t>
  </si>
  <si>
    <t>52  Giving meteials to KUMBUKKOTE pre school in Thelulla</t>
  </si>
  <si>
    <t>53  Giving meterials to the Ethiliwewa EKAMUTHU womens society in Nandasiri mawatha, Thelulla</t>
  </si>
  <si>
    <t>54  Giving instruments for the Registered Pre schools in Wellawaya</t>
  </si>
  <si>
    <t>11  Giving materials to construct Sri Sudarmarama Dhamm School building in 3 piyawara, weherayaya</t>
  </si>
  <si>
    <t xml:space="preserve"> Physical and Financial Progress as at 13th November 2018</t>
  </si>
  <si>
    <t>Thelulla Colony</t>
  </si>
  <si>
    <t>55  Giving Tin Hut to SRI PERAKUM  funeral society in New Road, wellawaya</t>
  </si>
  <si>
    <t>56  Giving Plastic Chairs to the Ekamuthu community Service funeral society</t>
  </si>
  <si>
    <t>37  Giving 28G Tin Sheets to the Siyambalagune Funeral society</t>
  </si>
  <si>
    <r>
      <rPr>
        <b/>
        <sz val="10"/>
        <rFont val="Times New Roman"/>
        <family val="1"/>
      </rPr>
      <t>Constructions</t>
    </r>
    <r>
      <rPr>
        <sz val="10"/>
        <rFont val="Times New Roman"/>
        <family val="1"/>
      </rPr>
      <t xml:space="preserve">:                                                                                                </t>
    </r>
    <r>
      <rPr>
        <b/>
        <sz val="10"/>
        <rFont val="Times New Roman"/>
        <family val="1"/>
      </rPr>
      <t xml:space="preserve">B - 1 </t>
    </r>
    <r>
      <rPr>
        <sz val="10"/>
        <rFont val="Times New Roman"/>
        <family val="1"/>
      </rPr>
      <t xml:space="preserve">= Estimates approved / Bid documents prepared, </t>
    </r>
    <r>
      <rPr>
        <b/>
        <sz val="10"/>
        <rFont val="Times New Roman"/>
        <family val="1"/>
      </rPr>
      <t xml:space="preserve">                                                           B - 2 = </t>
    </r>
    <r>
      <rPr>
        <sz val="10"/>
        <rFont val="Times New Roman"/>
        <family val="1"/>
      </rPr>
      <t xml:space="preserve">Quotation / Bid called                                                                       </t>
    </r>
    <r>
      <rPr>
        <b/>
        <sz val="10"/>
        <rFont val="Times New Roman"/>
        <family val="1"/>
      </rPr>
      <t>B - 3</t>
    </r>
    <r>
      <rPr>
        <sz val="10"/>
        <rFont val="Times New Roman"/>
        <family val="1"/>
      </rPr>
      <t xml:space="preserve"> = Quotation / Bid Received                                                                 </t>
    </r>
    <r>
      <rPr>
        <b/>
        <sz val="10"/>
        <rFont val="Times New Roman"/>
        <family val="1"/>
      </rPr>
      <t xml:space="preserve">B - 4 </t>
    </r>
    <r>
      <rPr>
        <sz val="10"/>
        <rFont val="Times New Roman"/>
        <family val="1"/>
      </rPr>
      <t xml:space="preserve">= Contract Awarded. (25% completed)   
</t>
    </r>
    <r>
      <rPr>
        <b/>
        <sz val="10"/>
        <rFont val="Times New Roman"/>
        <family val="1"/>
      </rPr>
      <t>Other</t>
    </r>
    <r>
      <rPr>
        <sz val="10"/>
        <rFont val="Times New Roman"/>
        <family val="1"/>
      </rPr>
      <t xml:space="preserve"> : Identified Institutions / CBO's to provide Goods/ Instruments Obtain required list of goods, Estimated prepared  
</t>
    </r>
  </si>
  <si>
    <t>44  Giving plastic chairs to the Buduruwagala community fisheries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</si>
</sst>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_(* #,##0.00_);_(* \(#,##0.00\);_(* &quot;-&quot;_);_(@_)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vertAlign val="superscript"/>
      <sz val="10"/>
      <name val="Times New Roman"/>
      <family val="1"/>
    </font>
    <font>
      <sz val="10"/>
      <color rgb="FFFF0000"/>
      <name val="Calibri"/>
      <family val="2"/>
      <scheme val="minor"/>
    </font>
    <font>
      <b/>
      <vertAlign val="superscript"/>
      <sz val="10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</font>
    <font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A691AD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vertical="center"/>
    </xf>
    <xf numFmtId="165" fontId="2" fillId="0" borderId="1" xfId="0" applyNumberFormat="1" applyFont="1" applyFill="1" applyBorder="1" applyAlignment="1">
      <alignment vertical="center" wrapText="1"/>
    </xf>
    <xf numFmtId="165" fontId="1" fillId="0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6" fillId="0" borderId="0" xfId="0" applyFont="1" applyBorder="1"/>
    <xf numFmtId="0" fontId="4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43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1" fontId="1" fillId="0" borderId="0" xfId="0" applyNumberFormat="1" applyFont="1" applyFill="1" applyBorder="1" applyAlignment="1">
      <alignment horizontal="right" vertical="center"/>
    </xf>
    <xf numFmtId="165" fontId="1" fillId="0" borderId="0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3" borderId="3" xfId="0" applyFont="1" applyFill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66" fontId="4" fillId="2" borderId="1" xfId="0" applyNumberFormat="1" applyFont="1" applyFill="1" applyBorder="1" applyAlignment="1">
      <alignment horizontal="right" vertical="center" readingOrder="1"/>
    </xf>
    <xf numFmtId="0" fontId="6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43" fontId="1" fillId="0" borderId="1" xfId="0" applyNumberFormat="1" applyFont="1" applyFill="1" applyBorder="1" applyAlignment="1">
      <alignment vertical="center"/>
    </xf>
    <xf numFmtId="0" fontId="8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textRotation="90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2" fontId="4" fillId="0" borderId="7" xfId="0" applyNumberFormat="1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horizontal="left" vertical="center" wrapText="1"/>
    </xf>
    <xf numFmtId="43" fontId="6" fillId="0" borderId="0" xfId="1" applyFont="1" applyBorder="1" applyAlignment="1">
      <alignment vertical="center"/>
    </xf>
    <xf numFmtId="43" fontId="4" fillId="0" borderId="1" xfId="1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43" fontId="4" fillId="0" borderId="5" xfId="0" applyNumberFormat="1" applyFont="1" applyFill="1" applyBorder="1" applyAlignment="1">
      <alignment horizontal="center" vertical="center" readingOrder="1"/>
    </xf>
    <xf numFmtId="0" fontId="6" fillId="0" borderId="0" xfId="0" applyFont="1" applyBorder="1" applyAlignment="1">
      <alignment horizontal="left" vertical="center"/>
    </xf>
    <xf numFmtId="43" fontId="6" fillId="0" borderId="0" xfId="1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43" fontId="6" fillId="0" borderId="0" xfId="1" applyFont="1" applyFill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right" vertical="center" readingOrder="1"/>
    </xf>
    <xf numFmtId="2" fontId="4" fillId="0" borderId="10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43" fontId="6" fillId="0" borderId="4" xfId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/>
    </xf>
    <xf numFmtId="166" fontId="4" fillId="2" borderId="4" xfId="0" applyNumberFormat="1" applyFont="1" applyFill="1" applyBorder="1" applyAlignment="1">
      <alignment horizontal="right" vertical="center" readingOrder="1"/>
    </xf>
    <xf numFmtId="2" fontId="4" fillId="0" borderId="1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/>
    </xf>
    <xf numFmtId="43" fontId="4" fillId="0" borderId="1" xfId="0" applyNumberFormat="1" applyFont="1" applyFill="1" applyBorder="1" applyAlignment="1">
      <alignment horizontal="center" vertical="center" readingOrder="1"/>
    </xf>
    <xf numFmtId="0" fontId="7" fillId="3" borderId="1" xfId="0" applyFont="1" applyFill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11" fillId="0" borderId="1" xfId="0" applyFont="1" applyBorder="1" applyAlignment="1">
      <alignment horizontal="center" vertical="center"/>
    </xf>
    <xf numFmtId="43" fontId="4" fillId="0" borderId="0" xfId="1" applyFont="1"/>
    <xf numFmtId="43" fontId="4" fillId="0" borderId="0" xfId="0" applyNumberFormat="1" applyFont="1"/>
    <xf numFmtId="43" fontId="4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textRotation="90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6" fillId="0" borderId="2" xfId="0" applyNumberFormat="1" applyFont="1" applyFill="1" applyBorder="1" applyAlignment="1">
      <alignment horizontal="center" vertical="center" textRotation="90" wrapText="1"/>
    </xf>
    <xf numFmtId="0" fontId="6" fillId="0" borderId="4" xfId="0" applyNumberFormat="1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3" fontId="1" fillId="0" borderId="2" xfId="1" applyFont="1" applyBorder="1" applyAlignment="1">
      <alignment horizontal="center" vertical="center" wrapText="1"/>
    </xf>
    <xf numFmtId="43" fontId="1" fillId="0" borderId="4" xfId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A691A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CB%202018/DDC/DD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සාරාංශය"/>
      <sheetName val="මාර්ග"/>
      <sheetName val="ව්‍යාපෘති"/>
      <sheetName val="ද්‍රව්‍යාධාර"/>
    </sheetNames>
    <sheetDataSet>
      <sheetData sheetId="0"/>
      <sheetData sheetId="1"/>
      <sheetData sheetId="2">
        <row r="9">
          <cell r="F9">
            <v>250000</v>
          </cell>
        </row>
        <row r="11">
          <cell r="F11">
            <v>200000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0"/>
  <sheetViews>
    <sheetView tabSelected="1" zoomScaleNormal="100" workbookViewId="0">
      <pane ySplit="7" topLeftCell="A56" activePane="bottomLeft" state="frozen"/>
      <selection pane="bottomLeft" activeCell="H57" sqref="H57"/>
    </sheetView>
  </sheetViews>
  <sheetFormatPr defaultRowHeight="15" x14ac:dyDescent="0.25"/>
  <cols>
    <col min="1" max="1" width="5.42578125" style="36" customWidth="1"/>
    <col min="2" max="2" width="14.140625" style="24" customWidth="1"/>
    <col min="3" max="3" width="21.85546875" style="28" customWidth="1"/>
    <col min="4" max="4" width="14.140625" style="27" customWidth="1"/>
    <col min="5" max="5" width="9.42578125" style="24" customWidth="1"/>
    <col min="6" max="6" width="8.7109375" style="21" customWidth="1"/>
    <col min="7" max="7" width="10.28515625" style="27" customWidth="1"/>
    <col min="8" max="8" width="12.42578125" style="27" customWidth="1"/>
    <col min="9" max="10" width="13" style="107" customWidth="1"/>
    <col min="11" max="11" width="7.85546875" style="24" customWidth="1"/>
    <col min="12" max="12" width="3.85546875" style="22" customWidth="1"/>
    <col min="13" max="13" width="3.7109375" style="22" customWidth="1"/>
    <col min="14" max="14" width="3.140625" style="22" customWidth="1"/>
    <col min="15" max="15" width="3.28515625" style="22" customWidth="1"/>
    <col min="16" max="16" width="3.140625" style="22" customWidth="1"/>
    <col min="17" max="17" width="3" style="22" customWidth="1"/>
    <col min="18" max="18" width="3.42578125" style="24" customWidth="1"/>
    <col min="19" max="20" width="3.5703125" style="24" customWidth="1"/>
    <col min="21" max="21" width="4" style="24" customWidth="1"/>
    <col min="22" max="22" width="9.140625" style="52" hidden="1" customWidth="1"/>
    <col min="23" max="23" width="16.140625" style="52" customWidth="1"/>
    <col min="24" max="24" width="9.140625" style="52"/>
  </cols>
  <sheetData>
    <row r="1" spans="1:24" ht="12" customHeight="1" x14ac:dyDescent="0.25">
      <c r="A1" s="128" t="s">
        <v>81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</row>
    <row r="2" spans="1:24" ht="20.25" customHeight="1" x14ac:dyDescent="0.25">
      <c r="A2" s="128" t="s">
        <v>156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</row>
    <row r="3" spans="1:24" ht="15" customHeight="1" x14ac:dyDescent="0.25">
      <c r="A3" s="128" t="s">
        <v>10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</row>
    <row r="4" spans="1:24" x14ac:dyDescent="0.25">
      <c r="A4" s="132" t="s">
        <v>46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</row>
    <row r="5" spans="1:24" s="1" customFormat="1" ht="21" customHeight="1" x14ac:dyDescent="0.25">
      <c r="A5" s="129" t="s">
        <v>7</v>
      </c>
      <c r="B5" s="129" t="s">
        <v>9</v>
      </c>
      <c r="C5" s="125" t="s">
        <v>50</v>
      </c>
      <c r="D5" s="117" t="s">
        <v>8</v>
      </c>
      <c r="E5" s="117"/>
      <c r="F5" s="117" t="s">
        <v>49</v>
      </c>
      <c r="G5" s="117" t="s">
        <v>51</v>
      </c>
      <c r="H5" s="133" t="s">
        <v>52</v>
      </c>
      <c r="I5" s="118" t="s">
        <v>53</v>
      </c>
      <c r="J5" s="118" t="s">
        <v>54</v>
      </c>
      <c r="K5" s="117" t="s">
        <v>56</v>
      </c>
      <c r="L5" s="125" t="s">
        <v>72</v>
      </c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17" t="s">
        <v>76</v>
      </c>
      <c r="X5" s="117" t="s">
        <v>55</v>
      </c>
    </row>
    <row r="6" spans="1:24" s="1" customFormat="1" ht="21" customHeight="1" x14ac:dyDescent="0.25">
      <c r="A6" s="130"/>
      <c r="B6" s="130"/>
      <c r="C6" s="125"/>
      <c r="D6" s="68"/>
      <c r="E6" s="68"/>
      <c r="F6" s="117"/>
      <c r="G6" s="117"/>
      <c r="H6" s="134"/>
      <c r="I6" s="118"/>
      <c r="J6" s="118"/>
      <c r="K6" s="117"/>
      <c r="L6" s="125" t="s">
        <v>0</v>
      </c>
      <c r="M6" s="125" t="s">
        <v>1</v>
      </c>
      <c r="N6" s="125"/>
      <c r="O6" s="125"/>
      <c r="P6" s="125"/>
      <c r="Q6" s="125" t="s">
        <v>2</v>
      </c>
      <c r="R6" s="125" t="s">
        <v>3</v>
      </c>
      <c r="S6" s="125" t="s">
        <v>4</v>
      </c>
      <c r="T6" s="125" t="s">
        <v>5</v>
      </c>
      <c r="U6" s="119" t="s">
        <v>6</v>
      </c>
      <c r="V6" s="69"/>
      <c r="W6" s="117"/>
      <c r="X6" s="117"/>
    </row>
    <row r="7" spans="1:24" s="39" customFormat="1" ht="57.75" customHeight="1" x14ac:dyDescent="0.25">
      <c r="A7" s="131"/>
      <c r="B7" s="131"/>
      <c r="C7" s="125"/>
      <c r="D7" s="68" t="s">
        <v>47</v>
      </c>
      <c r="E7" s="68" t="s">
        <v>48</v>
      </c>
      <c r="F7" s="117"/>
      <c r="G7" s="117"/>
      <c r="H7" s="135"/>
      <c r="I7" s="118"/>
      <c r="J7" s="118"/>
      <c r="K7" s="117"/>
      <c r="L7" s="125"/>
      <c r="M7" s="68" t="s">
        <v>80</v>
      </c>
      <c r="N7" s="69" t="s">
        <v>73</v>
      </c>
      <c r="O7" s="69" t="s">
        <v>74</v>
      </c>
      <c r="P7" s="69" t="s">
        <v>75</v>
      </c>
      <c r="Q7" s="125"/>
      <c r="R7" s="125"/>
      <c r="S7" s="125"/>
      <c r="T7" s="125"/>
      <c r="U7" s="120"/>
      <c r="V7" s="126" t="s">
        <v>6</v>
      </c>
      <c r="W7" s="117"/>
      <c r="X7" s="117"/>
    </row>
    <row r="8" spans="1:24" s="5" customFormat="1" ht="45" customHeight="1" x14ac:dyDescent="0.2">
      <c r="A8" s="38">
        <v>1</v>
      </c>
      <c r="B8" s="127" t="s">
        <v>16</v>
      </c>
      <c r="C8" s="48" t="s">
        <v>101</v>
      </c>
      <c r="D8" s="27" t="s">
        <v>11</v>
      </c>
      <c r="E8" s="71">
        <v>12561</v>
      </c>
      <c r="F8" s="136" t="s">
        <v>68</v>
      </c>
      <c r="G8" s="51" t="s">
        <v>70</v>
      </c>
      <c r="H8" s="30">
        <v>249874.45</v>
      </c>
      <c r="I8" s="58">
        <f>[1]ව්‍යාපෘති!$F$9</f>
        <v>250000</v>
      </c>
      <c r="J8" s="26"/>
      <c r="K8" s="20"/>
      <c r="L8" s="4"/>
      <c r="M8" s="4"/>
      <c r="N8" s="4"/>
      <c r="O8" s="4"/>
      <c r="P8" s="4">
        <v>1</v>
      </c>
      <c r="Q8" s="4"/>
      <c r="R8" s="4"/>
      <c r="S8" s="69"/>
      <c r="T8" s="69"/>
      <c r="U8" s="102"/>
      <c r="V8" s="126"/>
      <c r="W8" s="68"/>
      <c r="X8" s="68"/>
    </row>
    <row r="9" spans="1:24" s="5" customFormat="1" ht="51.75" customHeight="1" x14ac:dyDescent="0.2">
      <c r="A9" s="4">
        <v>2</v>
      </c>
      <c r="B9" s="127"/>
      <c r="C9" s="48" t="s">
        <v>102</v>
      </c>
      <c r="D9" s="59" t="s">
        <v>12</v>
      </c>
      <c r="E9" s="71">
        <v>12565</v>
      </c>
      <c r="F9" s="136"/>
      <c r="G9" s="51" t="s">
        <v>70</v>
      </c>
      <c r="H9" s="30">
        <v>199290</v>
      </c>
      <c r="I9" s="58">
        <f>[1]ව්‍යාපෘති!$F$11</f>
        <v>200000</v>
      </c>
      <c r="J9" s="26"/>
      <c r="K9" s="20"/>
      <c r="L9" s="4"/>
      <c r="M9" s="4"/>
      <c r="N9" s="4"/>
      <c r="O9" s="4"/>
      <c r="P9" s="4"/>
      <c r="Q9" s="4">
        <v>1</v>
      </c>
      <c r="R9" s="4"/>
      <c r="S9" s="69"/>
      <c r="T9" s="69"/>
      <c r="U9" s="102"/>
      <c r="V9" s="70"/>
      <c r="W9" s="68"/>
      <c r="X9" s="68"/>
    </row>
    <row r="10" spans="1:24" s="5" customFormat="1" ht="54" customHeight="1" x14ac:dyDescent="0.2">
      <c r="A10" s="38">
        <v>3</v>
      </c>
      <c r="B10" s="67" t="s">
        <v>65</v>
      </c>
      <c r="C10" s="48" t="s">
        <v>103</v>
      </c>
      <c r="D10" s="67" t="s">
        <v>12</v>
      </c>
      <c r="E10" s="71">
        <v>12565</v>
      </c>
      <c r="F10" s="46" t="s">
        <v>87</v>
      </c>
      <c r="G10" s="51" t="s">
        <v>70</v>
      </c>
      <c r="H10" s="30">
        <v>200000</v>
      </c>
      <c r="I10" s="58">
        <f>[1]ව්‍යාපෘති!$F$11</f>
        <v>200000</v>
      </c>
      <c r="J10" s="60">
        <v>200000</v>
      </c>
      <c r="K10" s="23"/>
      <c r="L10" s="4"/>
      <c r="M10" s="23"/>
      <c r="N10" s="23"/>
      <c r="O10" s="23"/>
      <c r="P10" s="23"/>
      <c r="Q10" s="23"/>
      <c r="R10" s="23"/>
      <c r="S10" s="69"/>
      <c r="T10" s="69"/>
      <c r="U10" s="102">
        <v>1</v>
      </c>
      <c r="V10" s="70"/>
      <c r="W10" s="73">
        <v>4500</v>
      </c>
      <c r="X10" s="73"/>
    </row>
    <row r="11" spans="1:24" s="5" customFormat="1" ht="54" customHeight="1" x14ac:dyDescent="0.2">
      <c r="A11" s="38">
        <v>4</v>
      </c>
      <c r="B11" s="137" t="s">
        <v>16</v>
      </c>
      <c r="C11" s="48" t="s">
        <v>104</v>
      </c>
      <c r="D11" s="67" t="s">
        <v>62</v>
      </c>
      <c r="E11" s="23">
        <v>12563</v>
      </c>
      <c r="F11" s="138" t="s">
        <v>84</v>
      </c>
      <c r="G11" s="51" t="s">
        <v>70</v>
      </c>
      <c r="H11" s="30">
        <v>199452.74</v>
      </c>
      <c r="I11" s="58">
        <v>200000</v>
      </c>
      <c r="J11" s="98"/>
      <c r="K11" s="23"/>
      <c r="L11" s="4"/>
      <c r="M11" s="23"/>
      <c r="N11" s="23"/>
      <c r="O11" s="23"/>
      <c r="P11" s="23"/>
      <c r="Q11" s="23">
        <v>1</v>
      </c>
      <c r="R11" s="23"/>
      <c r="S11" s="69"/>
      <c r="T11" s="69"/>
      <c r="U11" s="102"/>
      <c r="V11" s="70"/>
      <c r="W11" s="68"/>
      <c r="X11" s="68"/>
    </row>
    <row r="12" spans="1:24" s="5" customFormat="1" ht="54" customHeight="1" x14ac:dyDescent="0.2">
      <c r="A12" s="4">
        <v>5</v>
      </c>
      <c r="B12" s="137"/>
      <c r="C12" s="48" t="s">
        <v>105</v>
      </c>
      <c r="D12" s="67" t="s">
        <v>11</v>
      </c>
      <c r="E12" s="67">
        <v>12561</v>
      </c>
      <c r="F12" s="138"/>
      <c r="G12" s="51" t="s">
        <v>70</v>
      </c>
      <c r="H12" s="30">
        <v>130301.19</v>
      </c>
      <c r="I12" s="58">
        <v>100000</v>
      </c>
      <c r="J12" s="98"/>
      <c r="K12" s="23"/>
      <c r="L12" s="4"/>
      <c r="M12" s="23"/>
      <c r="N12" s="23"/>
      <c r="O12" s="23"/>
      <c r="P12" s="23"/>
      <c r="Q12" s="23">
        <v>1</v>
      </c>
      <c r="R12" s="23"/>
      <c r="S12" s="69"/>
      <c r="T12" s="69"/>
      <c r="U12" s="102"/>
      <c r="V12" s="70"/>
      <c r="W12" s="68"/>
      <c r="X12" s="68"/>
    </row>
    <row r="13" spans="1:24" s="5" customFormat="1" ht="54" customHeight="1" x14ac:dyDescent="0.2">
      <c r="A13" s="38">
        <v>6</v>
      </c>
      <c r="B13" s="137"/>
      <c r="C13" s="48" t="s">
        <v>106</v>
      </c>
      <c r="D13" s="67" t="s">
        <v>88</v>
      </c>
      <c r="E13" s="23">
        <v>12557</v>
      </c>
      <c r="F13" s="138"/>
      <c r="G13" s="51" t="s">
        <v>70</v>
      </c>
      <c r="H13" s="30">
        <v>98050</v>
      </c>
      <c r="I13" s="58">
        <v>100000</v>
      </c>
      <c r="J13" s="98"/>
      <c r="K13" s="23"/>
      <c r="L13" s="4"/>
      <c r="M13" s="23"/>
      <c r="N13" s="23"/>
      <c r="O13" s="23"/>
      <c r="P13" s="23"/>
      <c r="Q13" s="23">
        <v>1</v>
      </c>
      <c r="R13" s="23"/>
      <c r="S13" s="69"/>
      <c r="T13" s="69"/>
      <c r="U13" s="102"/>
      <c r="V13" s="70"/>
      <c r="W13" s="68"/>
      <c r="X13" s="68"/>
    </row>
    <row r="14" spans="1:24" s="5" customFormat="1" ht="54" customHeight="1" x14ac:dyDescent="0.2">
      <c r="A14" s="38">
        <v>7</v>
      </c>
      <c r="B14" s="137"/>
      <c r="C14" s="48" t="s">
        <v>107</v>
      </c>
      <c r="D14" s="67" t="s">
        <v>64</v>
      </c>
      <c r="E14" s="23">
        <v>12566</v>
      </c>
      <c r="F14" s="138"/>
      <c r="G14" s="51" t="s">
        <v>70</v>
      </c>
      <c r="H14" s="30">
        <v>199039.72</v>
      </c>
      <c r="I14" s="58">
        <v>200000</v>
      </c>
      <c r="J14" s="98"/>
      <c r="K14" s="23"/>
      <c r="L14" s="4"/>
      <c r="M14" s="23"/>
      <c r="N14" s="23"/>
      <c r="O14" s="23"/>
      <c r="P14" s="23"/>
      <c r="Q14" s="23">
        <v>1</v>
      </c>
      <c r="R14" s="23"/>
      <c r="S14" s="69"/>
      <c r="T14" s="69"/>
      <c r="U14" s="102"/>
      <c r="V14" s="70"/>
      <c r="W14" s="68"/>
      <c r="X14" s="68"/>
    </row>
    <row r="15" spans="1:24" s="5" customFormat="1" ht="54" customHeight="1" x14ac:dyDescent="0.2">
      <c r="A15" s="4">
        <v>8</v>
      </c>
      <c r="B15" s="137"/>
      <c r="C15" s="48" t="s">
        <v>108</v>
      </c>
      <c r="D15" s="67" t="s">
        <v>12</v>
      </c>
      <c r="E15" s="23">
        <v>12565</v>
      </c>
      <c r="F15" s="138"/>
      <c r="G15" s="51" t="s">
        <v>70</v>
      </c>
      <c r="H15" s="30">
        <v>99782.77</v>
      </c>
      <c r="I15" s="58">
        <v>100000</v>
      </c>
      <c r="J15" s="98"/>
      <c r="K15" s="23"/>
      <c r="L15" s="4"/>
      <c r="M15" s="23"/>
      <c r="N15" s="23"/>
      <c r="O15" s="23"/>
      <c r="P15" s="23"/>
      <c r="Q15" s="23">
        <v>1</v>
      </c>
      <c r="R15" s="23"/>
      <c r="S15" s="69"/>
      <c r="T15" s="69"/>
      <c r="U15" s="102"/>
      <c r="V15" s="70"/>
      <c r="W15" s="68"/>
      <c r="X15" s="68"/>
    </row>
    <row r="16" spans="1:24" s="5" customFormat="1" ht="85.5" customHeight="1" x14ac:dyDescent="0.2">
      <c r="A16" s="38">
        <v>9</v>
      </c>
      <c r="B16" s="137"/>
      <c r="C16" s="48" t="s">
        <v>109</v>
      </c>
      <c r="D16" s="67" t="s">
        <v>89</v>
      </c>
      <c r="E16" s="23">
        <v>12567</v>
      </c>
      <c r="F16" s="138"/>
      <c r="G16" s="51" t="s">
        <v>70</v>
      </c>
      <c r="H16" s="30">
        <v>99720.84</v>
      </c>
      <c r="I16" s="58">
        <v>100000</v>
      </c>
      <c r="J16" s="98"/>
      <c r="K16" s="23"/>
      <c r="L16" s="4"/>
      <c r="M16" s="23"/>
      <c r="N16" s="23"/>
      <c r="O16" s="23"/>
      <c r="P16" s="23"/>
      <c r="Q16" s="23"/>
      <c r="R16" s="23"/>
      <c r="S16" s="69">
        <v>1</v>
      </c>
      <c r="T16" s="69"/>
      <c r="U16" s="102"/>
      <c r="V16" s="70"/>
      <c r="W16" s="68"/>
      <c r="X16" s="68"/>
    </row>
    <row r="17" spans="1:24" s="5" customFormat="1" ht="54" customHeight="1" x14ac:dyDescent="0.2">
      <c r="A17" s="38">
        <v>10</v>
      </c>
      <c r="B17" s="137"/>
      <c r="C17" s="48" t="s">
        <v>110</v>
      </c>
      <c r="D17" s="71" t="s">
        <v>11</v>
      </c>
      <c r="E17" s="23">
        <v>12561</v>
      </c>
      <c r="F17" s="138"/>
      <c r="G17" s="51" t="s">
        <v>70</v>
      </c>
      <c r="H17" s="30">
        <v>19765.16</v>
      </c>
      <c r="I17" s="58">
        <v>19000</v>
      </c>
      <c r="J17" s="98">
        <v>19000</v>
      </c>
      <c r="K17" s="23"/>
      <c r="L17" s="4"/>
      <c r="M17" s="23"/>
      <c r="N17" s="23"/>
      <c r="O17" s="23"/>
      <c r="P17" s="23"/>
      <c r="Q17" s="23"/>
      <c r="R17" s="23"/>
      <c r="S17" s="69"/>
      <c r="T17" s="69"/>
      <c r="U17" s="102">
        <v>1</v>
      </c>
      <c r="V17" s="70"/>
      <c r="W17" s="68"/>
      <c r="X17" s="68"/>
    </row>
    <row r="18" spans="1:24" ht="54.75" customHeight="1" x14ac:dyDescent="0.25">
      <c r="A18" s="4">
        <v>11</v>
      </c>
      <c r="B18" s="137"/>
      <c r="C18" s="48" t="s">
        <v>112</v>
      </c>
      <c r="D18" s="71" t="s">
        <v>69</v>
      </c>
      <c r="E18" s="71">
        <v>12575</v>
      </c>
      <c r="F18" s="138"/>
      <c r="G18" s="67" t="s">
        <v>71</v>
      </c>
      <c r="H18" s="30"/>
      <c r="I18" s="25">
        <v>10500</v>
      </c>
      <c r="J18" s="26"/>
      <c r="K18" s="20"/>
      <c r="L18" s="4"/>
      <c r="M18" s="4"/>
      <c r="N18" s="4"/>
      <c r="O18" s="4"/>
      <c r="P18" s="4"/>
      <c r="Q18" s="4"/>
      <c r="R18" s="4"/>
      <c r="S18" s="69">
        <v>1</v>
      </c>
      <c r="T18" s="69"/>
      <c r="U18" s="23"/>
      <c r="V18" s="70"/>
      <c r="W18" s="68"/>
      <c r="X18" s="68"/>
    </row>
    <row r="19" spans="1:24" ht="67.5" customHeight="1" x14ac:dyDescent="0.25">
      <c r="A19" s="38">
        <v>12</v>
      </c>
      <c r="B19" s="137"/>
      <c r="C19" s="48" t="s">
        <v>111</v>
      </c>
      <c r="D19" s="71" t="s">
        <v>90</v>
      </c>
      <c r="E19" s="71">
        <v>12568</v>
      </c>
      <c r="F19" s="138"/>
      <c r="G19" s="67" t="s">
        <v>71</v>
      </c>
      <c r="H19" s="30"/>
      <c r="I19" s="25">
        <v>25000</v>
      </c>
      <c r="J19" s="26">
        <v>24750</v>
      </c>
      <c r="K19" s="20"/>
      <c r="L19" s="4"/>
      <c r="M19" s="4"/>
      <c r="N19" s="4"/>
      <c r="O19" s="4"/>
      <c r="P19" s="4"/>
      <c r="Q19" s="4"/>
      <c r="R19" s="4"/>
      <c r="S19" s="69"/>
      <c r="T19" s="69"/>
      <c r="U19" s="23">
        <v>1</v>
      </c>
      <c r="V19" s="70"/>
      <c r="W19" s="68"/>
      <c r="X19" s="68"/>
    </row>
    <row r="20" spans="1:24" ht="53.25" customHeight="1" x14ac:dyDescent="0.25">
      <c r="A20" s="38">
        <v>13</v>
      </c>
      <c r="B20" s="137"/>
      <c r="C20" s="48" t="s">
        <v>113</v>
      </c>
      <c r="D20" s="71" t="s">
        <v>67</v>
      </c>
      <c r="E20" s="71">
        <v>12576</v>
      </c>
      <c r="F20" s="138"/>
      <c r="G20" s="67" t="s">
        <v>71</v>
      </c>
      <c r="H20" s="30"/>
      <c r="I20" s="25">
        <v>35000</v>
      </c>
      <c r="J20" s="25">
        <v>35000</v>
      </c>
      <c r="K20" s="20"/>
      <c r="L20" s="4"/>
      <c r="M20" s="4"/>
      <c r="N20" s="4"/>
      <c r="O20" s="4"/>
      <c r="P20" s="4"/>
      <c r="Q20" s="4"/>
      <c r="R20" s="4"/>
      <c r="S20" s="69"/>
      <c r="T20" s="69"/>
      <c r="U20" s="23">
        <v>1</v>
      </c>
      <c r="V20" s="70"/>
      <c r="W20" s="68"/>
      <c r="X20" s="68"/>
    </row>
    <row r="21" spans="1:24" ht="72.75" customHeight="1" x14ac:dyDescent="0.25">
      <c r="A21" s="4">
        <v>14</v>
      </c>
      <c r="B21" s="137"/>
      <c r="C21" s="48" t="s">
        <v>114</v>
      </c>
      <c r="D21" s="67" t="s">
        <v>57</v>
      </c>
      <c r="E21" s="23">
        <v>12581</v>
      </c>
      <c r="F21" s="138"/>
      <c r="G21" s="67" t="s">
        <v>71</v>
      </c>
      <c r="H21" s="30">
        <v>64445.79</v>
      </c>
      <c r="I21" s="26">
        <v>60000</v>
      </c>
      <c r="J21" s="34"/>
      <c r="K21" s="23"/>
      <c r="L21" s="4"/>
      <c r="M21" s="23"/>
      <c r="N21" s="23"/>
      <c r="O21" s="23"/>
      <c r="P21" s="23"/>
      <c r="Q21" s="23"/>
      <c r="R21" s="23"/>
      <c r="S21" s="69"/>
      <c r="T21" s="69">
        <v>1</v>
      </c>
      <c r="U21" s="23"/>
      <c r="V21" s="70"/>
      <c r="W21" s="68"/>
      <c r="X21" s="68"/>
    </row>
    <row r="22" spans="1:24" ht="64.5" customHeight="1" x14ac:dyDescent="0.25">
      <c r="A22" s="38">
        <v>15</v>
      </c>
      <c r="B22" s="137"/>
      <c r="C22" s="48" t="s">
        <v>115</v>
      </c>
      <c r="D22" s="67" t="s">
        <v>14</v>
      </c>
      <c r="E22" s="23">
        <v>12558</v>
      </c>
      <c r="F22" s="138"/>
      <c r="G22" s="67" t="s">
        <v>71</v>
      </c>
      <c r="H22" s="30">
        <v>64445.79</v>
      </c>
      <c r="I22" s="26">
        <v>60000</v>
      </c>
      <c r="J22" s="34"/>
      <c r="K22" s="23"/>
      <c r="L22" s="4"/>
      <c r="M22" s="23"/>
      <c r="N22" s="23"/>
      <c r="O22" s="23"/>
      <c r="P22" s="23"/>
      <c r="Q22" s="23"/>
      <c r="R22" s="23"/>
      <c r="S22" s="69"/>
      <c r="T22" s="69">
        <v>1</v>
      </c>
      <c r="U22" s="23"/>
      <c r="V22" s="70"/>
      <c r="W22" s="68"/>
      <c r="X22" s="68"/>
    </row>
    <row r="23" spans="1:24" ht="75" customHeight="1" x14ac:dyDescent="0.25">
      <c r="A23" s="38">
        <v>16</v>
      </c>
      <c r="B23" s="137"/>
      <c r="C23" s="48" t="s">
        <v>116</v>
      </c>
      <c r="D23" s="67" t="s">
        <v>12</v>
      </c>
      <c r="E23" s="23">
        <v>12565</v>
      </c>
      <c r="F23" s="138"/>
      <c r="G23" s="67" t="s">
        <v>71</v>
      </c>
      <c r="H23" s="30">
        <v>64445.79</v>
      </c>
      <c r="I23" s="26">
        <v>60000</v>
      </c>
      <c r="J23" s="34"/>
      <c r="K23" s="26"/>
      <c r="L23" s="4"/>
      <c r="M23" s="31"/>
      <c r="N23" s="31"/>
      <c r="O23" s="31"/>
      <c r="P23" s="31"/>
      <c r="Q23" s="31"/>
      <c r="R23" s="31"/>
      <c r="S23" s="69"/>
      <c r="T23" s="69">
        <v>1</v>
      </c>
      <c r="U23" s="23"/>
      <c r="V23" s="70"/>
      <c r="W23" s="68"/>
      <c r="X23" s="68"/>
    </row>
    <row r="24" spans="1:24" ht="53.25" customHeight="1" x14ac:dyDescent="0.25">
      <c r="A24" s="4">
        <v>17</v>
      </c>
      <c r="B24" s="137"/>
      <c r="C24" s="48" t="s">
        <v>117</v>
      </c>
      <c r="D24" s="67" t="s">
        <v>90</v>
      </c>
      <c r="E24" s="23">
        <v>12568</v>
      </c>
      <c r="F24" s="138"/>
      <c r="G24" s="67" t="s">
        <v>71</v>
      </c>
      <c r="H24" s="30"/>
      <c r="I24" s="26">
        <v>10500</v>
      </c>
      <c r="J24" s="34"/>
      <c r="K24" s="23"/>
      <c r="L24" s="4"/>
      <c r="M24" s="4"/>
      <c r="N24" s="4"/>
      <c r="O24" s="23"/>
      <c r="P24" s="23"/>
      <c r="Q24" s="23"/>
      <c r="R24" s="23"/>
      <c r="S24" s="69">
        <v>1</v>
      </c>
      <c r="T24" s="69"/>
      <c r="U24" s="23"/>
      <c r="V24" s="70"/>
      <c r="W24" s="68"/>
      <c r="X24" s="68"/>
    </row>
    <row r="25" spans="1:24" ht="53.25" customHeight="1" x14ac:dyDescent="0.25">
      <c r="A25" s="38">
        <v>18</v>
      </c>
      <c r="B25" s="137"/>
      <c r="C25" s="48" t="s">
        <v>118</v>
      </c>
      <c r="D25" s="67" t="s">
        <v>58</v>
      </c>
      <c r="E25" s="23">
        <v>12560</v>
      </c>
      <c r="F25" s="138"/>
      <c r="G25" s="67" t="s">
        <v>71</v>
      </c>
      <c r="H25" s="30"/>
      <c r="I25" s="26">
        <v>35000</v>
      </c>
      <c r="J25" s="34">
        <v>35000</v>
      </c>
      <c r="K25" s="23"/>
      <c r="L25" s="4"/>
      <c r="M25" s="4"/>
      <c r="N25" s="4"/>
      <c r="O25" s="23"/>
      <c r="P25" s="23"/>
      <c r="Q25" s="23"/>
      <c r="R25" s="23"/>
      <c r="S25" s="69"/>
      <c r="T25" s="69"/>
      <c r="U25" s="23">
        <v>1</v>
      </c>
      <c r="V25" s="70"/>
      <c r="W25" s="68"/>
      <c r="X25" s="68"/>
    </row>
    <row r="26" spans="1:24" ht="53.25" customHeight="1" x14ac:dyDescent="0.25">
      <c r="A26" s="38">
        <v>19</v>
      </c>
      <c r="B26" s="137"/>
      <c r="C26" s="48" t="s">
        <v>119</v>
      </c>
      <c r="D26" s="67" t="s">
        <v>58</v>
      </c>
      <c r="E26" s="23">
        <v>12560</v>
      </c>
      <c r="F26" s="138"/>
      <c r="G26" s="67" t="s">
        <v>71</v>
      </c>
      <c r="H26" s="30"/>
      <c r="I26" s="26">
        <v>50000</v>
      </c>
      <c r="J26" s="34"/>
      <c r="K26" s="23"/>
      <c r="L26" s="4"/>
      <c r="M26" s="4"/>
      <c r="N26" s="4">
        <v>1</v>
      </c>
      <c r="O26" s="23"/>
      <c r="P26" s="23"/>
      <c r="Q26" s="23"/>
      <c r="R26" s="23"/>
      <c r="S26" s="69"/>
      <c r="T26" s="69"/>
      <c r="U26" s="23"/>
      <c r="V26" s="70"/>
      <c r="W26" s="68"/>
      <c r="X26" s="68"/>
    </row>
    <row r="27" spans="1:24" ht="86.25" customHeight="1" x14ac:dyDescent="0.25">
      <c r="A27" s="4">
        <v>20</v>
      </c>
      <c r="B27" s="137"/>
      <c r="C27" s="48" t="s">
        <v>120</v>
      </c>
      <c r="D27" s="67" t="s">
        <v>58</v>
      </c>
      <c r="E27" s="23">
        <v>12560</v>
      </c>
      <c r="F27" s="138"/>
      <c r="G27" s="67" t="s">
        <v>71</v>
      </c>
      <c r="H27" s="30"/>
      <c r="I27" s="26">
        <v>20000</v>
      </c>
      <c r="J27" s="34">
        <v>19683</v>
      </c>
      <c r="K27" s="23"/>
      <c r="L27" s="4"/>
      <c r="M27" s="4"/>
      <c r="N27" s="4"/>
      <c r="O27" s="23"/>
      <c r="P27" s="23"/>
      <c r="Q27" s="23"/>
      <c r="R27" s="23"/>
      <c r="S27" s="69"/>
      <c r="T27" s="69"/>
      <c r="U27" s="23">
        <v>1</v>
      </c>
      <c r="V27" s="70"/>
      <c r="X27" s="68"/>
    </row>
    <row r="28" spans="1:24" ht="39.75" customHeight="1" x14ac:dyDescent="0.25">
      <c r="A28" s="38">
        <v>21</v>
      </c>
      <c r="B28" s="137"/>
      <c r="C28" s="48" t="s">
        <v>121</v>
      </c>
      <c r="D28" s="67" t="s">
        <v>60</v>
      </c>
      <c r="E28" s="23">
        <v>12556</v>
      </c>
      <c r="F28" s="138"/>
      <c r="G28" s="67" t="s">
        <v>71</v>
      </c>
      <c r="H28" s="30"/>
      <c r="I28" s="26">
        <v>20000</v>
      </c>
      <c r="J28" s="34">
        <v>19683</v>
      </c>
      <c r="K28" s="23"/>
      <c r="L28" s="4"/>
      <c r="M28" s="4"/>
      <c r="N28" s="4"/>
      <c r="O28" s="23"/>
      <c r="P28" s="23"/>
      <c r="Q28" s="23"/>
      <c r="R28" s="23"/>
      <c r="S28" s="69"/>
      <c r="T28" s="69"/>
      <c r="U28" s="23">
        <v>1</v>
      </c>
      <c r="V28" s="112"/>
      <c r="W28" s="178"/>
      <c r="X28" s="111"/>
    </row>
    <row r="29" spans="1:24" ht="54" customHeight="1" x14ac:dyDescent="0.25">
      <c r="A29" s="38">
        <v>22</v>
      </c>
      <c r="B29" s="137"/>
      <c r="C29" s="48" t="s">
        <v>158</v>
      </c>
      <c r="D29" s="108" t="s">
        <v>14</v>
      </c>
      <c r="E29" s="23">
        <v>12558</v>
      </c>
      <c r="F29" s="138"/>
      <c r="G29" s="108" t="s">
        <v>71</v>
      </c>
      <c r="H29" s="30"/>
      <c r="I29" s="26">
        <v>60000</v>
      </c>
      <c r="J29" s="34"/>
      <c r="K29" s="23"/>
      <c r="L29" s="4"/>
      <c r="M29" s="4"/>
      <c r="N29" s="4"/>
      <c r="O29" s="23"/>
      <c r="P29" s="23"/>
      <c r="Q29" s="23"/>
      <c r="R29" s="23"/>
      <c r="S29" s="110">
        <v>1</v>
      </c>
      <c r="T29" s="110"/>
      <c r="U29" s="23"/>
      <c r="V29" s="112"/>
      <c r="W29" s="178"/>
      <c r="X29" s="111"/>
    </row>
    <row r="30" spans="1:24" ht="42.75" customHeight="1" x14ac:dyDescent="0.25">
      <c r="A30" s="4">
        <v>23</v>
      </c>
      <c r="B30" s="137"/>
      <c r="C30" s="48" t="s">
        <v>159</v>
      </c>
      <c r="D30" s="108" t="s">
        <v>157</v>
      </c>
      <c r="E30" s="23">
        <v>12577</v>
      </c>
      <c r="F30" s="138"/>
      <c r="G30" s="108" t="s">
        <v>71</v>
      </c>
      <c r="H30" s="108"/>
      <c r="I30" s="26">
        <v>35800</v>
      </c>
      <c r="J30" s="26"/>
      <c r="K30" s="23"/>
      <c r="L30" s="23"/>
      <c r="M30" s="23"/>
      <c r="N30" s="23"/>
      <c r="O30" s="23"/>
      <c r="P30" s="23"/>
      <c r="Q30" s="23"/>
      <c r="R30" s="23"/>
      <c r="S30" s="23">
        <v>1</v>
      </c>
      <c r="T30" s="23"/>
      <c r="U30" s="23"/>
      <c r="V30" s="112"/>
      <c r="W30" s="103"/>
      <c r="X30" s="68"/>
    </row>
    <row r="31" spans="1:24" ht="78.75" customHeight="1" x14ac:dyDescent="0.25">
      <c r="A31" s="38">
        <v>24</v>
      </c>
      <c r="B31" s="137" t="s">
        <v>65</v>
      </c>
      <c r="C31" s="48" t="s">
        <v>123</v>
      </c>
      <c r="D31" s="67" t="s">
        <v>58</v>
      </c>
      <c r="E31" s="23">
        <v>12560</v>
      </c>
      <c r="F31" s="138"/>
      <c r="G31" s="67" t="s">
        <v>71</v>
      </c>
      <c r="H31" s="30"/>
      <c r="I31" s="26">
        <v>70000</v>
      </c>
      <c r="J31" s="34"/>
      <c r="K31" s="23"/>
      <c r="L31" s="4"/>
      <c r="M31" s="4"/>
      <c r="N31" s="4">
        <v>1</v>
      </c>
      <c r="O31" s="23"/>
      <c r="P31" s="23"/>
      <c r="Q31" s="23"/>
      <c r="R31" s="23"/>
      <c r="S31" s="69"/>
      <c r="T31" s="69"/>
      <c r="U31" s="23"/>
      <c r="V31" s="70"/>
      <c r="W31" s="68"/>
      <c r="X31" s="68"/>
    </row>
    <row r="32" spans="1:24" ht="67.5" customHeight="1" x14ac:dyDescent="0.25">
      <c r="A32" s="38">
        <v>25</v>
      </c>
      <c r="B32" s="137"/>
      <c r="C32" s="48" t="s">
        <v>122</v>
      </c>
      <c r="D32" s="67"/>
      <c r="E32" s="23"/>
      <c r="F32" s="138"/>
      <c r="G32" s="67" t="s">
        <v>71</v>
      </c>
      <c r="H32" s="30"/>
      <c r="I32" s="26">
        <v>230000</v>
      </c>
      <c r="J32" s="34">
        <v>229635</v>
      </c>
      <c r="K32" s="23"/>
      <c r="L32" s="4"/>
      <c r="M32" s="4"/>
      <c r="N32" s="4"/>
      <c r="O32" s="23"/>
      <c r="P32" s="23"/>
      <c r="Q32" s="23"/>
      <c r="R32" s="23"/>
      <c r="S32" s="69"/>
      <c r="T32" s="69"/>
      <c r="U32" s="23">
        <v>1</v>
      </c>
      <c r="V32" s="70"/>
      <c r="W32" s="68"/>
      <c r="X32" s="68"/>
    </row>
    <row r="33" spans="1:24" ht="67.5" customHeight="1" x14ac:dyDescent="0.25">
      <c r="A33" s="4">
        <v>26</v>
      </c>
      <c r="B33" s="67"/>
      <c r="C33" s="48" t="s">
        <v>124</v>
      </c>
      <c r="D33" s="67" t="s">
        <v>60</v>
      </c>
      <c r="E33" s="23">
        <v>12556</v>
      </c>
      <c r="F33" s="138"/>
      <c r="G33" s="67" t="s">
        <v>71</v>
      </c>
      <c r="H33" s="30"/>
      <c r="I33" s="26">
        <v>25000</v>
      </c>
      <c r="J33" s="34">
        <v>24786</v>
      </c>
      <c r="K33" s="23"/>
      <c r="L33" s="4"/>
      <c r="M33" s="4"/>
      <c r="N33" s="4"/>
      <c r="O33" s="23"/>
      <c r="P33" s="23"/>
      <c r="Q33" s="23"/>
      <c r="R33" s="23"/>
      <c r="S33" s="69"/>
      <c r="T33" s="69"/>
      <c r="U33" s="23">
        <v>1</v>
      </c>
      <c r="V33" s="70"/>
      <c r="W33" s="68"/>
      <c r="X33" s="68"/>
    </row>
    <row r="34" spans="1:24" ht="70.5" customHeight="1" x14ac:dyDescent="0.25">
      <c r="A34" s="38">
        <v>27</v>
      </c>
      <c r="B34" s="137" t="s">
        <v>66</v>
      </c>
      <c r="C34" s="48" t="s">
        <v>126</v>
      </c>
      <c r="D34" s="67" t="s">
        <v>15</v>
      </c>
      <c r="E34" s="23">
        <v>12580</v>
      </c>
      <c r="F34" s="138"/>
      <c r="G34" s="67" t="s">
        <v>71</v>
      </c>
      <c r="H34" s="67"/>
      <c r="I34" s="26">
        <v>20000</v>
      </c>
      <c r="J34" s="34"/>
      <c r="K34" s="23"/>
      <c r="L34" s="4"/>
      <c r="M34" s="4"/>
      <c r="N34" s="4"/>
      <c r="O34" s="23"/>
      <c r="P34" s="23"/>
      <c r="Q34" s="23"/>
      <c r="R34" s="23"/>
      <c r="S34" s="69">
        <v>1</v>
      </c>
      <c r="T34" s="69"/>
      <c r="U34" s="23"/>
      <c r="V34" s="70"/>
      <c r="W34" s="68"/>
      <c r="X34" s="68"/>
    </row>
    <row r="35" spans="1:24" ht="66.75" customHeight="1" x14ac:dyDescent="0.25">
      <c r="A35" s="38">
        <v>28</v>
      </c>
      <c r="B35" s="137"/>
      <c r="C35" s="48" t="s">
        <v>125</v>
      </c>
      <c r="D35" s="67" t="s">
        <v>57</v>
      </c>
      <c r="E35" s="23">
        <v>12581</v>
      </c>
      <c r="F35" s="138"/>
      <c r="G35" s="67" t="s">
        <v>71</v>
      </c>
      <c r="H35" s="67"/>
      <c r="I35" s="26">
        <v>35000</v>
      </c>
      <c r="J35" s="34"/>
      <c r="K35" s="23"/>
      <c r="L35" s="4"/>
      <c r="M35" s="4"/>
      <c r="N35" s="4"/>
      <c r="O35" s="23"/>
      <c r="P35" s="23"/>
      <c r="Q35" s="23"/>
      <c r="R35" s="23"/>
      <c r="S35" s="69">
        <v>1</v>
      </c>
      <c r="T35" s="69"/>
      <c r="U35" s="23"/>
      <c r="V35" s="70"/>
      <c r="W35" s="68"/>
      <c r="X35" s="68"/>
    </row>
    <row r="36" spans="1:24" ht="51" x14ac:dyDescent="0.25">
      <c r="A36" s="4">
        <v>29</v>
      </c>
      <c r="B36" s="137"/>
      <c r="C36" s="48" t="s">
        <v>127</v>
      </c>
      <c r="D36" s="67" t="s">
        <v>15</v>
      </c>
      <c r="E36" s="23">
        <v>12580</v>
      </c>
      <c r="F36" s="138"/>
      <c r="G36" s="67" t="s">
        <v>71</v>
      </c>
      <c r="H36" s="67"/>
      <c r="I36" s="26">
        <v>35000</v>
      </c>
      <c r="J36" s="34"/>
      <c r="K36" s="23"/>
      <c r="L36" s="4"/>
      <c r="M36" s="23"/>
      <c r="N36" s="23"/>
      <c r="O36" s="23"/>
      <c r="P36" s="23"/>
      <c r="Q36" s="23"/>
      <c r="R36" s="23"/>
      <c r="S36" s="69">
        <v>1</v>
      </c>
      <c r="T36" s="69"/>
      <c r="U36" s="23"/>
      <c r="V36" s="70"/>
      <c r="W36" s="68"/>
      <c r="X36" s="68"/>
    </row>
    <row r="37" spans="1:24" ht="63.75" x14ac:dyDescent="0.25">
      <c r="A37" s="38">
        <v>30</v>
      </c>
      <c r="B37" s="137"/>
      <c r="C37" s="48" t="s">
        <v>128</v>
      </c>
      <c r="D37" s="67" t="s">
        <v>15</v>
      </c>
      <c r="E37" s="23">
        <v>12580</v>
      </c>
      <c r="F37" s="138"/>
      <c r="G37" s="67" t="s">
        <v>71</v>
      </c>
      <c r="H37" s="67"/>
      <c r="I37" s="26">
        <v>35000</v>
      </c>
      <c r="J37" s="34"/>
      <c r="K37" s="23"/>
      <c r="L37" s="4"/>
      <c r="M37" s="23"/>
      <c r="N37" s="23"/>
      <c r="O37" s="23"/>
      <c r="P37" s="23"/>
      <c r="Q37" s="23"/>
      <c r="R37" s="23"/>
      <c r="S37" s="69">
        <v>1</v>
      </c>
      <c r="T37" s="69"/>
      <c r="U37" s="23"/>
      <c r="V37" s="70"/>
      <c r="W37" s="68"/>
      <c r="X37" s="68"/>
    </row>
    <row r="38" spans="1:24" ht="54" customHeight="1" x14ac:dyDescent="0.25">
      <c r="A38" s="38">
        <v>31</v>
      </c>
      <c r="B38" s="137"/>
      <c r="C38" s="48" t="s">
        <v>129</v>
      </c>
      <c r="D38" s="67" t="s">
        <v>67</v>
      </c>
      <c r="E38" s="23">
        <v>12576</v>
      </c>
      <c r="F38" s="138"/>
      <c r="G38" s="67" t="s">
        <v>71</v>
      </c>
      <c r="H38" s="67"/>
      <c r="I38" s="26">
        <v>60000</v>
      </c>
      <c r="J38" s="26">
        <v>58800</v>
      </c>
      <c r="K38" s="23"/>
      <c r="L38" s="4"/>
      <c r="M38" s="4"/>
      <c r="N38" s="4"/>
      <c r="O38" s="23"/>
      <c r="P38" s="23"/>
      <c r="Q38" s="23"/>
      <c r="R38" s="23"/>
      <c r="S38" s="69"/>
      <c r="T38" s="69"/>
      <c r="U38" s="23">
        <v>1</v>
      </c>
      <c r="V38" s="70"/>
      <c r="W38" s="68"/>
      <c r="X38" s="68"/>
    </row>
    <row r="39" spans="1:24" ht="59.25" customHeight="1" x14ac:dyDescent="0.25">
      <c r="A39" s="4">
        <v>32</v>
      </c>
      <c r="B39" s="137"/>
      <c r="C39" s="48" t="s">
        <v>130</v>
      </c>
      <c r="D39" s="67" t="s">
        <v>61</v>
      </c>
      <c r="E39" s="23">
        <v>12582</v>
      </c>
      <c r="F39" s="138"/>
      <c r="G39" s="67" t="s">
        <v>71</v>
      </c>
      <c r="H39" s="67"/>
      <c r="I39" s="56">
        <v>25000</v>
      </c>
      <c r="J39" s="26">
        <v>24786</v>
      </c>
      <c r="K39" s="23"/>
      <c r="L39" s="4"/>
      <c r="M39" s="4"/>
      <c r="N39" s="4"/>
      <c r="O39" s="23"/>
      <c r="P39" s="23"/>
      <c r="Q39" s="23"/>
      <c r="R39" s="23"/>
      <c r="S39" s="69"/>
      <c r="T39" s="69"/>
      <c r="U39" s="23">
        <v>1</v>
      </c>
      <c r="V39" s="70"/>
      <c r="W39" s="68"/>
      <c r="X39" s="68"/>
    </row>
    <row r="40" spans="1:24" ht="48" customHeight="1" x14ac:dyDescent="0.25">
      <c r="A40" s="38">
        <v>33</v>
      </c>
      <c r="B40" s="137"/>
      <c r="C40" s="48" t="s">
        <v>131</v>
      </c>
      <c r="D40" s="67" t="s">
        <v>88</v>
      </c>
      <c r="E40" s="23">
        <v>12557</v>
      </c>
      <c r="F40" s="138"/>
      <c r="G40" s="67" t="s">
        <v>71</v>
      </c>
      <c r="H40" s="67"/>
      <c r="I40" s="56">
        <v>25000</v>
      </c>
      <c r="J40" s="26">
        <v>24600</v>
      </c>
      <c r="K40" s="23"/>
      <c r="L40" s="4"/>
      <c r="M40" s="4"/>
      <c r="N40" s="4"/>
      <c r="O40" s="23"/>
      <c r="P40" s="23"/>
      <c r="Q40" s="23"/>
      <c r="R40" s="23"/>
      <c r="S40" s="69"/>
      <c r="T40" s="69"/>
      <c r="U40" s="23">
        <v>1</v>
      </c>
      <c r="V40" s="70"/>
      <c r="W40" s="68"/>
      <c r="X40" s="68"/>
    </row>
    <row r="41" spans="1:24" ht="89.25" customHeight="1" x14ac:dyDescent="0.25">
      <c r="A41" s="38">
        <v>34</v>
      </c>
      <c r="B41" s="137"/>
      <c r="C41" s="48" t="s">
        <v>132</v>
      </c>
      <c r="D41" s="67" t="s">
        <v>88</v>
      </c>
      <c r="E41" s="23">
        <v>12557</v>
      </c>
      <c r="F41" s="138"/>
      <c r="G41" s="67" t="s">
        <v>71</v>
      </c>
      <c r="H41" s="48"/>
      <c r="I41" s="56">
        <v>40000</v>
      </c>
      <c r="J41" s="26"/>
      <c r="K41" s="23"/>
      <c r="L41" s="4"/>
      <c r="M41" s="4"/>
      <c r="N41" s="4">
        <v>1</v>
      </c>
      <c r="O41" s="23"/>
      <c r="P41" s="23"/>
      <c r="Q41" s="23"/>
      <c r="R41" s="23"/>
      <c r="S41" s="69"/>
      <c r="T41" s="69"/>
      <c r="U41" s="23"/>
      <c r="V41" s="70"/>
      <c r="W41" s="68"/>
      <c r="X41" s="68"/>
    </row>
    <row r="42" spans="1:24" ht="108" customHeight="1" x14ac:dyDescent="0.25">
      <c r="A42" s="4">
        <v>35</v>
      </c>
      <c r="B42" s="137"/>
      <c r="C42" s="48" t="s">
        <v>160</v>
      </c>
      <c r="D42" s="67" t="s">
        <v>88</v>
      </c>
      <c r="E42" s="23">
        <v>12557</v>
      </c>
      <c r="F42" s="138"/>
      <c r="G42" s="67" t="s">
        <v>71</v>
      </c>
      <c r="H42" s="48"/>
      <c r="I42" s="56">
        <v>38000</v>
      </c>
      <c r="J42" s="26"/>
      <c r="K42" s="23"/>
      <c r="L42" s="4"/>
      <c r="M42" s="4"/>
      <c r="N42" s="4">
        <v>1</v>
      </c>
      <c r="O42" s="23"/>
      <c r="P42" s="23"/>
      <c r="Q42" s="23"/>
      <c r="R42" s="23"/>
      <c r="S42" s="69"/>
      <c r="T42" s="69"/>
      <c r="U42" s="23"/>
      <c r="V42" s="70"/>
      <c r="W42" s="68"/>
      <c r="X42" s="68"/>
    </row>
    <row r="43" spans="1:24" ht="84.75" customHeight="1" x14ac:dyDescent="0.25">
      <c r="A43" s="38">
        <v>36</v>
      </c>
      <c r="B43" s="137"/>
      <c r="C43" s="48" t="s">
        <v>133</v>
      </c>
      <c r="D43" s="67" t="s">
        <v>13</v>
      </c>
      <c r="E43" s="23">
        <v>12555</v>
      </c>
      <c r="F43" s="138"/>
      <c r="G43" s="67" t="s">
        <v>71</v>
      </c>
      <c r="H43" s="48"/>
      <c r="I43" s="56">
        <v>30000</v>
      </c>
      <c r="J43" s="26"/>
      <c r="K43" s="23"/>
      <c r="L43" s="4"/>
      <c r="M43" s="4"/>
      <c r="N43" s="4">
        <v>1</v>
      </c>
      <c r="O43" s="23"/>
      <c r="P43" s="23"/>
      <c r="Q43" s="23"/>
      <c r="R43" s="23"/>
      <c r="S43" s="69"/>
      <c r="T43" s="69"/>
      <c r="U43" s="23"/>
      <c r="V43" s="70"/>
      <c r="W43" s="68"/>
      <c r="X43" s="68"/>
    </row>
    <row r="44" spans="1:24" ht="53.25" customHeight="1" x14ac:dyDescent="0.25">
      <c r="A44" s="38">
        <v>37</v>
      </c>
      <c r="B44" s="137"/>
      <c r="C44" s="48" t="s">
        <v>134</v>
      </c>
      <c r="D44" s="67" t="s">
        <v>11</v>
      </c>
      <c r="E44" s="23">
        <v>12561</v>
      </c>
      <c r="F44" s="138"/>
      <c r="G44" s="67" t="s">
        <v>71</v>
      </c>
      <c r="H44" s="48"/>
      <c r="I44" s="56">
        <v>30000</v>
      </c>
      <c r="J44" s="26"/>
      <c r="K44" s="23"/>
      <c r="L44" s="4"/>
      <c r="M44" s="4"/>
      <c r="N44" s="4"/>
      <c r="O44" s="23"/>
      <c r="P44" s="23"/>
      <c r="Q44" s="23"/>
      <c r="R44" s="23"/>
      <c r="S44" s="69">
        <v>1</v>
      </c>
      <c r="T44" s="69"/>
      <c r="U44" s="23"/>
      <c r="V44" s="70"/>
      <c r="W44" s="68"/>
      <c r="X44" s="68"/>
    </row>
    <row r="45" spans="1:24" ht="76.5" customHeight="1" x14ac:dyDescent="0.25">
      <c r="A45" s="4">
        <v>38</v>
      </c>
      <c r="B45" s="137" t="s">
        <v>86</v>
      </c>
      <c r="C45" s="48" t="s">
        <v>135</v>
      </c>
      <c r="D45" s="67" t="s">
        <v>64</v>
      </c>
      <c r="E45" s="67">
        <v>12566</v>
      </c>
      <c r="F45" s="138"/>
      <c r="G45" s="67" t="s">
        <v>71</v>
      </c>
      <c r="H45" s="48"/>
      <c r="I45" s="55">
        <v>50000</v>
      </c>
      <c r="J45" s="26"/>
      <c r="K45" s="23"/>
      <c r="L45" s="4"/>
      <c r="M45" s="4"/>
      <c r="N45" s="4"/>
      <c r="O45" s="23"/>
      <c r="P45" s="23"/>
      <c r="Q45" s="23">
        <v>1</v>
      </c>
      <c r="R45" s="23"/>
      <c r="S45" s="69"/>
      <c r="T45" s="69"/>
      <c r="U45" s="23"/>
      <c r="V45" s="70"/>
      <c r="W45" s="68"/>
      <c r="X45" s="68"/>
    </row>
    <row r="46" spans="1:24" ht="63" customHeight="1" x14ac:dyDescent="0.25">
      <c r="A46" s="38">
        <v>39</v>
      </c>
      <c r="B46" s="137"/>
      <c r="C46" s="48" t="s">
        <v>136</v>
      </c>
      <c r="D46" s="67" t="s">
        <v>69</v>
      </c>
      <c r="E46" s="23">
        <v>12575</v>
      </c>
      <c r="F46" s="138"/>
      <c r="G46" s="67" t="s">
        <v>71</v>
      </c>
      <c r="H46" s="48"/>
      <c r="I46" s="26">
        <v>12000</v>
      </c>
      <c r="J46" s="26"/>
      <c r="K46" s="23"/>
      <c r="L46" s="4"/>
      <c r="M46" s="4"/>
      <c r="N46" s="4"/>
      <c r="O46" s="23"/>
      <c r="P46" s="23"/>
      <c r="Q46" s="23"/>
      <c r="R46" s="23"/>
      <c r="S46" s="69">
        <v>1</v>
      </c>
      <c r="T46" s="69"/>
      <c r="U46" s="23"/>
      <c r="V46" s="70"/>
      <c r="W46" s="68"/>
      <c r="X46" s="68"/>
    </row>
    <row r="47" spans="1:24" ht="52.5" customHeight="1" x14ac:dyDescent="0.25">
      <c r="A47" s="38">
        <v>40</v>
      </c>
      <c r="B47" s="139" t="s">
        <v>149</v>
      </c>
      <c r="C47" s="101" t="s">
        <v>151</v>
      </c>
      <c r="D47" s="67"/>
      <c r="E47" s="23"/>
      <c r="F47" s="138"/>
      <c r="G47" s="67" t="s">
        <v>71</v>
      </c>
      <c r="H47" s="48"/>
      <c r="I47" s="26">
        <v>50000</v>
      </c>
      <c r="J47" s="26"/>
      <c r="K47" s="23"/>
      <c r="L47" s="4"/>
      <c r="M47" s="4"/>
      <c r="N47" s="4">
        <v>1</v>
      </c>
      <c r="O47" s="23"/>
      <c r="P47" s="23"/>
      <c r="Q47" s="23"/>
      <c r="R47" s="23"/>
      <c r="S47" s="69"/>
      <c r="T47" s="69"/>
      <c r="U47" s="23"/>
      <c r="V47" s="70"/>
      <c r="W47" s="68"/>
      <c r="X47" s="68"/>
    </row>
    <row r="48" spans="1:24" ht="58.5" customHeight="1" x14ac:dyDescent="0.25">
      <c r="A48" s="4">
        <v>41</v>
      </c>
      <c r="B48" s="113"/>
      <c r="C48" s="101" t="s">
        <v>152</v>
      </c>
      <c r="D48" s="67" t="s">
        <v>150</v>
      </c>
      <c r="E48" s="23">
        <v>12579</v>
      </c>
      <c r="F48" s="138"/>
      <c r="G48" s="67" t="s">
        <v>71</v>
      </c>
      <c r="H48" s="48"/>
      <c r="I48" s="26">
        <v>50000</v>
      </c>
      <c r="J48" s="26"/>
      <c r="K48" s="23"/>
      <c r="L48" s="4"/>
      <c r="M48" s="4"/>
      <c r="N48" s="4">
        <v>1</v>
      </c>
      <c r="O48" s="23"/>
      <c r="P48" s="23"/>
      <c r="Q48" s="23"/>
      <c r="R48" s="23"/>
      <c r="S48" s="69"/>
      <c r="T48" s="69"/>
      <c r="U48" s="23"/>
      <c r="V48" s="70"/>
      <c r="W48" s="68"/>
      <c r="X48" s="68"/>
    </row>
    <row r="49" spans="1:24" ht="76.5" customHeight="1" x14ac:dyDescent="0.25">
      <c r="A49" s="38">
        <v>42</v>
      </c>
      <c r="B49" s="113"/>
      <c r="C49" s="101" t="s">
        <v>153</v>
      </c>
      <c r="D49" s="67" t="s">
        <v>150</v>
      </c>
      <c r="E49" s="23">
        <v>12579</v>
      </c>
      <c r="F49" s="138"/>
      <c r="G49" s="67" t="s">
        <v>71</v>
      </c>
      <c r="H49" s="48"/>
      <c r="I49" s="26">
        <v>50000</v>
      </c>
      <c r="J49" s="26"/>
      <c r="K49" s="23"/>
      <c r="L49" s="4"/>
      <c r="M49" s="4"/>
      <c r="N49" s="4">
        <v>1</v>
      </c>
      <c r="O49" s="23"/>
      <c r="P49" s="23"/>
      <c r="Q49" s="23"/>
      <c r="R49" s="23"/>
      <c r="S49" s="69"/>
      <c r="T49" s="69"/>
      <c r="U49" s="23"/>
      <c r="V49" s="70"/>
      <c r="W49" s="68"/>
      <c r="X49" s="68"/>
    </row>
    <row r="50" spans="1:24" ht="45.75" customHeight="1" x14ac:dyDescent="0.25">
      <c r="A50" s="38">
        <v>43</v>
      </c>
      <c r="B50" s="140"/>
      <c r="C50" s="101" t="s">
        <v>154</v>
      </c>
      <c r="D50" s="67"/>
      <c r="E50" s="23"/>
      <c r="F50" s="138"/>
      <c r="G50" s="67" t="s">
        <v>71</v>
      </c>
      <c r="H50" s="67"/>
      <c r="I50" s="26">
        <v>200000</v>
      </c>
      <c r="J50" s="26"/>
      <c r="K50" s="23"/>
      <c r="L50" s="23"/>
      <c r="M50" s="23"/>
      <c r="N50" s="23">
        <v>1</v>
      </c>
      <c r="O50" s="23"/>
      <c r="P50" s="23"/>
      <c r="Q50" s="23"/>
      <c r="R50" s="23"/>
      <c r="S50" s="23"/>
      <c r="T50" s="23"/>
      <c r="U50" s="23"/>
      <c r="V50" s="103"/>
      <c r="W50" s="103"/>
      <c r="X50" s="103"/>
    </row>
    <row r="51" spans="1:24" ht="51" x14ac:dyDescent="0.25">
      <c r="A51" s="4">
        <v>44</v>
      </c>
      <c r="B51" s="137" t="s">
        <v>16</v>
      </c>
      <c r="C51" s="48" t="s">
        <v>155</v>
      </c>
      <c r="D51" s="67" t="s">
        <v>63</v>
      </c>
      <c r="E51" s="23">
        <v>12572</v>
      </c>
      <c r="F51" s="99"/>
      <c r="G51" s="67" t="s">
        <v>71</v>
      </c>
      <c r="H51" s="67">
        <v>80427.95</v>
      </c>
      <c r="I51" s="26">
        <v>75000</v>
      </c>
      <c r="J51" s="34"/>
      <c r="K51" s="23"/>
      <c r="L51" s="4"/>
      <c r="M51" s="23"/>
      <c r="N51" s="23"/>
      <c r="O51" s="23"/>
      <c r="P51" s="23"/>
      <c r="Q51" s="23">
        <v>1</v>
      </c>
      <c r="R51" s="23"/>
      <c r="S51" s="69"/>
      <c r="T51" s="69"/>
      <c r="U51" s="23"/>
      <c r="V51" s="70"/>
      <c r="W51" s="68"/>
      <c r="X51" s="68"/>
    </row>
    <row r="52" spans="1:24" ht="63.75" x14ac:dyDescent="0.25">
      <c r="A52" s="38">
        <v>45</v>
      </c>
      <c r="B52" s="137"/>
      <c r="C52" s="48" t="s">
        <v>146</v>
      </c>
      <c r="D52" s="71" t="s">
        <v>59</v>
      </c>
      <c r="E52" s="71">
        <v>12557</v>
      </c>
      <c r="F52" s="99"/>
      <c r="G52" s="67" t="s">
        <v>71</v>
      </c>
      <c r="H52" s="54">
        <v>88608</v>
      </c>
      <c r="I52" s="26">
        <v>80000</v>
      </c>
      <c r="J52" s="34">
        <v>79950</v>
      </c>
      <c r="K52" s="20"/>
      <c r="L52" s="4"/>
      <c r="M52" s="4"/>
      <c r="N52" s="4"/>
      <c r="O52" s="4"/>
      <c r="P52" s="4"/>
      <c r="Q52" s="4"/>
      <c r="R52" s="4"/>
      <c r="S52" s="69"/>
      <c r="T52" s="69"/>
      <c r="U52" s="23">
        <v>1</v>
      </c>
      <c r="V52" s="70"/>
      <c r="W52" s="68"/>
      <c r="X52" s="68"/>
    </row>
    <row r="53" spans="1:24" ht="63.75" customHeight="1" x14ac:dyDescent="0.25">
      <c r="A53" s="38">
        <v>46</v>
      </c>
      <c r="B53" s="137" t="s">
        <v>66</v>
      </c>
      <c r="C53" s="48" t="s">
        <v>145</v>
      </c>
      <c r="D53" s="71" t="s">
        <v>60</v>
      </c>
      <c r="E53" s="71">
        <v>12556</v>
      </c>
      <c r="F53" s="99" t="s">
        <v>85</v>
      </c>
      <c r="G53" s="67" t="s">
        <v>71</v>
      </c>
      <c r="H53" s="54">
        <v>29536</v>
      </c>
      <c r="I53" s="26">
        <v>25000</v>
      </c>
      <c r="J53" s="34"/>
      <c r="K53" s="100"/>
      <c r="L53" s="4"/>
      <c r="M53" s="4"/>
      <c r="N53" s="4"/>
      <c r="O53" s="4"/>
      <c r="P53" s="4"/>
      <c r="Q53" s="4"/>
      <c r="R53" s="4"/>
      <c r="S53" s="69">
        <v>1</v>
      </c>
      <c r="T53" s="69"/>
      <c r="U53" s="23"/>
      <c r="V53" s="70"/>
      <c r="W53" s="68"/>
      <c r="X53" s="68"/>
    </row>
    <row r="54" spans="1:24" ht="54.75" customHeight="1" x14ac:dyDescent="0.25">
      <c r="A54" s="4">
        <v>47</v>
      </c>
      <c r="B54" s="137"/>
      <c r="C54" s="48" t="s">
        <v>144</v>
      </c>
      <c r="D54" s="71" t="s">
        <v>13</v>
      </c>
      <c r="E54" s="71">
        <v>12555</v>
      </c>
      <c r="F54" s="99"/>
      <c r="G54" s="67" t="s">
        <v>71</v>
      </c>
      <c r="H54" s="67">
        <v>30820</v>
      </c>
      <c r="I54" s="26">
        <v>30000</v>
      </c>
      <c r="J54" s="34"/>
      <c r="K54" s="100"/>
      <c r="L54" s="4"/>
      <c r="M54" s="4"/>
      <c r="N54" s="4"/>
      <c r="O54" s="4"/>
      <c r="P54" s="4"/>
      <c r="Q54" s="4"/>
      <c r="R54" s="4"/>
      <c r="S54" s="69">
        <v>1</v>
      </c>
      <c r="T54" s="69"/>
      <c r="U54" s="23"/>
      <c r="V54" s="70"/>
      <c r="W54" s="68"/>
      <c r="X54" s="68"/>
    </row>
    <row r="55" spans="1:24" ht="54.75" customHeight="1" x14ac:dyDescent="0.25">
      <c r="A55" s="38">
        <v>48</v>
      </c>
      <c r="B55" s="137" t="s">
        <v>96</v>
      </c>
      <c r="C55" s="48" t="s">
        <v>137</v>
      </c>
      <c r="D55" s="71" t="s">
        <v>12</v>
      </c>
      <c r="E55" s="71">
        <v>12565</v>
      </c>
      <c r="F55" s="99"/>
      <c r="G55" s="67" t="s">
        <v>71</v>
      </c>
      <c r="H55" s="67"/>
      <c r="I55" s="26">
        <v>40000</v>
      </c>
      <c r="J55" s="34">
        <v>39366</v>
      </c>
      <c r="K55" s="100"/>
      <c r="L55" s="4"/>
      <c r="M55" s="4"/>
      <c r="N55" s="4"/>
      <c r="O55" s="4"/>
      <c r="P55" s="4"/>
      <c r="Q55" s="4"/>
      <c r="R55" s="4"/>
      <c r="S55" s="69"/>
      <c r="T55" s="69"/>
      <c r="U55" s="23">
        <v>1</v>
      </c>
      <c r="V55" s="70"/>
      <c r="W55" s="68"/>
      <c r="X55" s="68"/>
    </row>
    <row r="56" spans="1:24" ht="48" customHeight="1" x14ac:dyDescent="0.25">
      <c r="A56" s="38">
        <v>49</v>
      </c>
      <c r="B56" s="137"/>
      <c r="C56" s="48" t="s">
        <v>138</v>
      </c>
      <c r="D56" s="71" t="s">
        <v>11</v>
      </c>
      <c r="E56" s="71">
        <v>12561</v>
      </c>
      <c r="F56" s="99"/>
      <c r="G56" s="67" t="s">
        <v>71</v>
      </c>
      <c r="H56" s="67"/>
      <c r="I56" s="26">
        <v>50000</v>
      </c>
      <c r="J56" s="34"/>
      <c r="K56" s="100"/>
      <c r="L56" s="4"/>
      <c r="M56" s="4"/>
      <c r="N56" s="4"/>
      <c r="O56" s="4"/>
      <c r="P56" s="4"/>
      <c r="Q56" s="4"/>
      <c r="R56" s="4"/>
      <c r="S56" s="69"/>
      <c r="T56" s="69">
        <v>1</v>
      </c>
      <c r="U56" s="23"/>
      <c r="V56" s="70"/>
      <c r="W56" s="68"/>
      <c r="X56" s="68"/>
    </row>
    <row r="57" spans="1:24" ht="39" customHeight="1" x14ac:dyDescent="0.25">
      <c r="A57" s="4">
        <v>50</v>
      </c>
      <c r="B57" s="137"/>
      <c r="C57" s="48" t="s">
        <v>162</v>
      </c>
      <c r="D57" s="71" t="s">
        <v>97</v>
      </c>
      <c r="E57" s="71">
        <v>12569</v>
      </c>
      <c r="F57" s="99"/>
      <c r="G57" s="67" t="s">
        <v>71</v>
      </c>
      <c r="H57" s="67"/>
      <c r="I57" s="26">
        <v>25000</v>
      </c>
      <c r="J57" s="34">
        <v>24786</v>
      </c>
      <c r="K57" s="100"/>
      <c r="L57" s="4"/>
      <c r="M57" s="4"/>
      <c r="N57" s="4"/>
      <c r="O57" s="4"/>
      <c r="P57" s="4"/>
      <c r="Q57" s="4"/>
      <c r="R57" s="4"/>
      <c r="S57" s="69"/>
      <c r="T57" s="69"/>
      <c r="U57" s="23">
        <v>1</v>
      </c>
      <c r="V57" s="70"/>
      <c r="W57" s="68"/>
      <c r="X57" s="68"/>
    </row>
    <row r="58" spans="1:24" ht="42.75" customHeight="1" x14ac:dyDescent="0.25">
      <c r="A58" s="38">
        <v>51</v>
      </c>
      <c r="B58" s="137"/>
      <c r="C58" s="48" t="s">
        <v>139</v>
      </c>
      <c r="D58" s="71" t="s">
        <v>60</v>
      </c>
      <c r="E58" s="71">
        <v>12556</v>
      </c>
      <c r="F58" s="99"/>
      <c r="G58" s="67" t="s">
        <v>71</v>
      </c>
      <c r="H58" s="67"/>
      <c r="I58" s="26">
        <v>150000</v>
      </c>
      <c r="J58" s="34"/>
      <c r="K58" s="100"/>
      <c r="L58" s="4"/>
      <c r="M58" s="4">
        <v>1</v>
      </c>
      <c r="N58" s="4"/>
      <c r="O58" s="4"/>
      <c r="P58" s="4"/>
      <c r="Q58" s="4"/>
      <c r="R58" s="4"/>
      <c r="S58" s="69"/>
      <c r="T58" s="69"/>
      <c r="U58" s="23"/>
      <c r="V58" s="70"/>
      <c r="W58" s="68"/>
      <c r="X58" s="68"/>
    </row>
    <row r="59" spans="1:24" ht="48.75" customHeight="1" x14ac:dyDescent="0.25">
      <c r="A59" s="38">
        <v>52</v>
      </c>
      <c r="B59" s="137"/>
      <c r="C59" s="48" t="s">
        <v>140</v>
      </c>
      <c r="D59" s="71"/>
      <c r="E59" s="71"/>
      <c r="F59" s="99"/>
      <c r="G59" s="67" t="s">
        <v>71</v>
      </c>
      <c r="H59" s="67"/>
      <c r="I59" s="26">
        <v>100000</v>
      </c>
      <c r="J59" s="34">
        <v>87750</v>
      </c>
      <c r="K59" s="100"/>
      <c r="L59" s="4"/>
      <c r="M59" s="4"/>
      <c r="N59" s="4"/>
      <c r="O59" s="4"/>
      <c r="P59" s="4"/>
      <c r="Q59" s="4"/>
      <c r="R59" s="4"/>
      <c r="S59" s="69"/>
      <c r="T59" s="69"/>
      <c r="U59" s="23">
        <v>1</v>
      </c>
      <c r="V59" s="70"/>
      <c r="W59" s="68"/>
      <c r="X59" s="68"/>
    </row>
    <row r="60" spans="1:24" ht="54.75" customHeight="1" x14ac:dyDescent="0.25">
      <c r="A60" s="4">
        <v>53</v>
      </c>
      <c r="B60" s="113" t="s">
        <v>86</v>
      </c>
      <c r="C60" s="91" t="s">
        <v>141</v>
      </c>
      <c r="D60" s="92" t="s">
        <v>100</v>
      </c>
      <c r="E60" s="92">
        <v>12570</v>
      </c>
      <c r="F60" s="29"/>
      <c r="G60" s="75" t="s">
        <v>71</v>
      </c>
      <c r="H60" s="93"/>
      <c r="I60" s="94">
        <v>20000</v>
      </c>
      <c r="J60" s="95"/>
      <c r="K60" s="96"/>
      <c r="L60" s="38"/>
      <c r="M60" s="38">
        <v>1</v>
      </c>
      <c r="N60" s="38"/>
      <c r="O60" s="38"/>
      <c r="P60" s="38"/>
      <c r="Q60" s="38"/>
      <c r="R60" s="38"/>
      <c r="S60" s="86"/>
      <c r="T60" s="86"/>
      <c r="U60" s="23"/>
      <c r="V60" s="97"/>
      <c r="W60" s="73"/>
      <c r="X60" s="73"/>
    </row>
    <row r="61" spans="1:24" ht="54.75" customHeight="1" x14ac:dyDescent="0.25">
      <c r="A61" s="38">
        <v>54</v>
      </c>
      <c r="B61" s="113"/>
      <c r="C61" s="48" t="s">
        <v>142</v>
      </c>
      <c r="D61" s="71" t="s">
        <v>64</v>
      </c>
      <c r="E61" s="71">
        <v>12566</v>
      </c>
      <c r="F61" s="29"/>
      <c r="G61" s="67" t="s">
        <v>71</v>
      </c>
      <c r="H61" s="66"/>
      <c r="I61" s="26">
        <v>20000</v>
      </c>
      <c r="J61" s="34"/>
      <c r="K61" s="49"/>
      <c r="L61" s="4"/>
      <c r="M61" s="4">
        <v>1</v>
      </c>
      <c r="N61" s="4"/>
      <c r="O61" s="4"/>
      <c r="P61" s="4"/>
      <c r="Q61" s="4"/>
      <c r="R61" s="4"/>
      <c r="S61" s="69"/>
      <c r="T61" s="69"/>
      <c r="U61" s="23"/>
      <c r="V61" s="70"/>
      <c r="W61" s="73"/>
      <c r="X61" s="73"/>
    </row>
    <row r="62" spans="1:24" ht="54.75" customHeight="1" x14ac:dyDescent="0.25">
      <c r="A62" s="38">
        <v>55</v>
      </c>
      <c r="B62" s="113"/>
      <c r="C62" s="76" t="s">
        <v>143</v>
      </c>
      <c r="D62" s="77" t="s">
        <v>61</v>
      </c>
      <c r="E62" s="77">
        <v>12582</v>
      </c>
      <c r="F62" s="29"/>
      <c r="G62" s="74" t="s">
        <v>71</v>
      </c>
      <c r="H62" s="78"/>
      <c r="I62" s="79">
        <v>10000</v>
      </c>
      <c r="J62" s="80"/>
      <c r="K62" s="81"/>
      <c r="L62" s="82"/>
      <c r="M62" s="82">
        <v>1</v>
      </c>
      <c r="N62" s="82"/>
      <c r="O62" s="82"/>
      <c r="P62" s="82"/>
      <c r="Q62" s="82"/>
      <c r="R62" s="82"/>
      <c r="S62" s="83"/>
      <c r="T62" s="83"/>
      <c r="U62" s="23"/>
      <c r="V62" s="84"/>
      <c r="W62" s="72"/>
      <c r="X62" s="72"/>
    </row>
    <row r="63" spans="1:24" s="90" customFormat="1" ht="54.75" customHeight="1" x14ac:dyDescent="0.25">
      <c r="A63" s="4">
        <v>56</v>
      </c>
      <c r="B63" s="67" t="s">
        <v>149</v>
      </c>
      <c r="C63" s="48" t="s">
        <v>148</v>
      </c>
      <c r="D63" s="67" t="s">
        <v>147</v>
      </c>
      <c r="E63" s="23">
        <v>12564</v>
      </c>
      <c r="F63" s="29"/>
      <c r="G63" s="74" t="s">
        <v>71</v>
      </c>
      <c r="H63" s="67"/>
      <c r="I63" s="26">
        <v>50000</v>
      </c>
      <c r="J63" s="26"/>
      <c r="K63" s="23"/>
      <c r="L63" s="23"/>
      <c r="M63" s="23"/>
      <c r="N63" s="23">
        <v>1</v>
      </c>
      <c r="O63" s="23"/>
      <c r="P63" s="23"/>
      <c r="Q63" s="23"/>
      <c r="R63" s="23"/>
      <c r="S63" s="23"/>
      <c r="T63" s="23"/>
      <c r="U63" s="104"/>
      <c r="V63" s="103"/>
      <c r="W63" s="103"/>
      <c r="X63" s="103"/>
    </row>
    <row r="64" spans="1:24" s="33" customFormat="1" ht="21" customHeight="1" x14ac:dyDescent="0.25">
      <c r="A64" s="85"/>
      <c r="B64" s="86"/>
      <c r="C64" s="87"/>
      <c r="D64" s="73"/>
      <c r="E64" s="86"/>
      <c r="F64" s="32"/>
      <c r="G64" s="68"/>
      <c r="H64" s="88">
        <f>SUM(H8:H62)</f>
        <v>1918006.19</v>
      </c>
      <c r="I64" s="88">
        <f>SUM(I8:I63)</f>
        <v>3735800</v>
      </c>
      <c r="J64" s="88">
        <f>SUM(J8:J62)</f>
        <v>947575</v>
      </c>
      <c r="K64" s="88">
        <f>SUM(K8:K62)</f>
        <v>0</v>
      </c>
      <c r="L64" s="89">
        <f>SUM(L8:L62)</f>
        <v>0</v>
      </c>
      <c r="M64" s="89">
        <f>SUM(M8:M63)</f>
        <v>4</v>
      </c>
      <c r="N64" s="89">
        <f>SUM(N8:N63)</f>
        <v>10</v>
      </c>
      <c r="O64" s="89">
        <f t="shared" ref="O64:U64" si="0">SUM(O8:O62)</f>
        <v>0</v>
      </c>
      <c r="P64" s="89">
        <f t="shared" si="0"/>
        <v>1</v>
      </c>
      <c r="Q64" s="89">
        <f t="shared" si="0"/>
        <v>8</v>
      </c>
      <c r="R64" s="89">
        <f t="shared" si="0"/>
        <v>0</v>
      </c>
      <c r="S64" s="89">
        <f t="shared" si="0"/>
        <v>13</v>
      </c>
      <c r="T64" s="89">
        <f t="shared" si="0"/>
        <v>4</v>
      </c>
      <c r="U64" s="89">
        <f t="shared" si="0"/>
        <v>16</v>
      </c>
      <c r="V64" s="86"/>
      <c r="W64" s="73"/>
      <c r="X64" s="73"/>
    </row>
    <row r="65" spans="1:23" ht="12" customHeight="1" x14ac:dyDescent="0.25">
      <c r="A65" s="2"/>
      <c r="C65" s="47"/>
      <c r="I65" s="50"/>
      <c r="J65" s="50"/>
    </row>
    <row r="66" spans="1:23" ht="12" customHeight="1" x14ac:dyDescent="0.25">
      <c r="A66" s="2"/>
      <c r="I66" s="50"/>
      <c r="J66" s="50"/>
    </row>
    <row r="67" spans="1:23" ht="18" customHeight="1" x14ac:dyDescent="0.25">
      <c r="A67" s="2"/>
      <c r="D67" s="53"/>
      <c r="E67" s="35"/>
      <c r="F67" s="35"/>
      <c r="G67" s="35"/>
      <c r="H67" s="35"/>
      <c r="I67" s="57"/>
      <c r="J67" s="50"/>
      <c r="S67" s="24">
        <f>SUM(L64:U64)</f>
        <v>56</v>
      </c>
    </row>
    <row r="68" spans="1:23" ht="18" customHeight="1" x14ac:dyDescent="0.25">
      <c r="A68" s="2"/>
      <c r="D68" s="53"/>
      <c r="E68" s="35"/>
      <c r="F68" s="35"/>
      <c r="G68" s="35"/>
      <c r="H68" s="35"/>
      <c r="I68" s="57"/>
      <c r="J68" s="50"/>
    </row>
    <row r="69" spans="1:23" ht="18" customHeight="1" x14ac:dyDescent="0.25">
      <c r="A69" s="2"/>
      <c r="C69" s="121" t="s">
        <v>77</v>
      </c>
      <c r="D69" s="122"/>
      <c r="E69" s="122"/>
      <c r="F69" s="179"/>
      <c r="G69" s="63" t="s">
        <v>78</v>
      </c>
      <c r="H69" s="35"/>
      <c r="I69" s="57"/>
      <c r="J69" s="50"/>
      <c r="W69" s="105">
        <v>6109800.7200000007</v>
      </c>
    </row>
    <row r="70" spans="1:23" ht="19.5" customHeight="1" x14ac:dyDescent="0.25">
      <c r="A70" s="2"/>
      <c r="C70" s="123" t="s">
        <v>79</v>
      </c>
      <c r="D70" s="124"/>
      <c r="E70" s="124"/>
      <c r="F70" s="180"/>
      <c r="G70" s="71" t="s">
        <v>0</v>
      </c>
      <c r="H70" s="61"/>
      <c r="I70" s="62"/>
      <c r="J70" s="50"/>
    </row>
    <row r="71" spans="1:23" ht="90" customHeight="1" x14ac:dyDescent="0.25">
      <c r="A71" s="2"/>
      <c r="C71" s="114" t="s">
        <v>161</v>
      </c>
      <c r="D71" s="115"/>
      <c r="E71" s="115"/>
      <c r="F71" s="116"/>
      <c r="G71" s="4" t="s">
        <v>1</v>
      </c>
      <c r="I71" s="64"/>
      <c r="J71" s="50"/>
      <c r="W71" s="106">
        <f>W69-J64</f>
        <v>5162225.7200000007</v>
      </c>
    </row>
    <row r="72" spans="1:23" ht="29.25" customHeight="1" x14ac:dyDescent="0.25">
      <c r="A72" s="2"/>
      <c r="C72" s="114" t="s">
        <v>91</v>
      </c>
      <c r="D72" s="115"/>
      <c r="E72" s="115"/>
      <c r="F72" s="116"/>
      <c r="G72" s="71" t="s">
        <v>2</v>
      </c>
      <c r="I72" s="65"/>
      <c r="J72" s="50"/>
    </row>
    <row r="73" spans="1:23" ht="38.25" customHeight="1" x14ac:dyDescent="0.25">
      <c r="A73" s="2"/>
      <c r="C73" s="114" t="s">
        <v>92</v>
      </c>
      <c r="D73" s="115"/>
      <c r="E73" s="115"/>
      <c r="F73" s="116"/>
      <c r="G73" s="109" t="s">
        <v>3</v>
      </c>
      <c r="I73" s="65"/>
      <c r="J73" s="50"/>
    </row>
    <row r="74" spans="1:23" ht="30" customHeight="1" x14ac:dyDescent="0.25">
      <c r="A74" s="2"/>
      <c r="C74" s="114" t="s">
        <v>93</v>
      </c>
      <c r="D74" s="115"/>
      <c r="E74" s="115"/>
      <c r="F74" s="116"/>
      <c r="G74" s="109" t="s">
        <v>4</v>
      </c>
      <c r="I74" s="65"/>
      <c r="J74" s="50"/>
    </row>
    <row r="75" spans="1:23" ht="40.5" customHeight="1" x14ac:dyDescent="0.25">
      <c r="A75" s="2"/>
      <c r="C75" s="114" t="s">
        <v>94</v>
      </c>
      <c r="D75" s="115"/>
      <c r="E75" s="115"/>
      <c r="F75" s="116"/>
      <c r="G75" s="109" t="s">
        <v>5</v>
      </c>
      <c r="I75" s="65"/>
      <c r="J75" s="50"/>
    </row>
    <row r="76" spans="1:23" ht="39.75" customHeight="1" x14ac:dyDescent="0.25">
      <c r="A76" s="2"/>
      <c r="C76" s="114" t="s">
        <v>95</v>
      </c>
      <c r="D76" s="115"/>
      <c r="E76" s="115"/>
      <c r="F76" s="116"/>
      <c r="G76" s="109" t="s">
        <v>6</v>
      </c>
      <c r="I76" s="65"/>
      <c r="J76" s="50"/>
    </row>
    <row r="77" spans="1:23" ht="48" customHeight="1" x14ac:dyDescent="0.25">
      <c r="A77" s="2"/>
      <c r="I77" s="65"/>
      <c r="J77" s="50"/>
    </row>
    <row r="78" spans="1:23" ht="67.5" customHeight="1" x14ac:dyDescent="0.25">
      <c r="A78" s="2"/>
      <c r="I78" s="65"/>
      <c r="J78" s="50"/>
    </row>
    <row r="79" spans="1:23" ht="12" customHeight="1" x14ac:dyDescent="0.25">
      <c r="A79" s="2"/>
      <c r="I79" s="50"/>
      <c r="J79" s="50"/>
    </row>
    <row r="80" spans="1:23" ht="12" customHeight="1" x14ac:dyDescent="0.25">
      <c r="A80" s="2"/>
      <c r="I80" s="50"/>
      <c r="J80" s="50"/>
    </row>
    <row r="81" spans="1:10" ht="12" customHeight="1" x14ac:dyDescent="0.25">
      <c r="A81" s="2"/>
      <c r="I81" s="50"/>
      <c r="J81" s="50"/>
    </row>
    <row r="82" spans="1:10" ht="12" customHeight="1" x14ac:dyDescent="0.25">
      <c r="A82" s="2"/>
      <c r="I82" s="50"/>
      <c r="J82" s="50"/>
    </row>
    <row r="83" spans="1:10" ht="12" customHeight="1" x14ac:dyDescent="0.25">
      <c r="A83" s="2"/>
      <c r="I83" s="50"/>
      <c r="J83" s="50"/>
    </row>
    <row r="84" spans="1:10" ht="12" customHeight="1" x14ac:dyDescent="0.25">
      <c r="A84" s="2"/>
      <c r="I84" s="50"/>
      <c r="J84" s="50"/>
    </row>
    <row r="85" spans="1:10" ht="12" customHeight="1" x14ac:dyDescent="0.25">
      <c r="A85" s="2"/>
      <c r="I85" s="50"/>
      <c r="J85" s="50"/>
    </row>
    <row r="86" spans="1:10" x14ac:dyDescent="0.25">
      <c r="A86" s="2"/>
      <c r="I86" s="50"/>
      <c r="J86" s="50"/>
    </row>
    <row r="87" spans="1:10" x14ac:dyDescent="0.25">
      <c r="A87" s="2"/>
      <c r="I87" s="50"/>
      <c r="J87" s="50"/>
    </row>
    <row r="88" spans="1:10" x14ac:dyDescent="0.25">
      <c r="A88" s="2"/>
      <c r="I88" s="50"/>
      <c r="J88" s="50"/>
    </row>
    <row r="89" spans="1:10" x14ac:dyDescent="0.25">
      <c r="A89" s="2"/>
      <c r="I89" s="50"/>
      <c r="J89" s="50"/>
    </row>
    <row r="90" spans="1:10" x14ac:dyDescent="0.25">
      <c r="A90" s="2"/>
      <c r="I90" s="50"/>
      <c r="J90" s="50"/>
    </row>
    <row r="91" spans="1:10" x14ac:dyDescent="0.25">
      <c r="A91" s="2"/>
      <c r="I91" s="50"/>
      <c r="J91" s="50"/>
    </row>
    <row r="92" spans="1:10" x14ac:dyDescent="0.25">
      <c r="A92" s="2"/>
      <c r="I92" s="50"/>
      <c r="J92" s="50"/>
    </row>
    <row r="93" spans="1:10" x14ac:dyDescent="0.25">
      <c r="A93" s="2"/>
      <c r="I93" s="50"/>
      <c r="J93" s="50"/>
    </row>
    <row r="94" spans="1:10" x14ac:dyDescent="0.25">
      <c r="A94" s="2"/>
      <c r="I94" s="50"/>
      <c r="J94" s="50"/>
    </row>
    <row r="95" spans="1:10" x14ac:dyDescent="0.25">
      <c r="A95" s="2"/>
      <c r="I95" s="50"/>
      <c r="J95" s="50"/>
    </row>
    <row r="96" spans="1:10" x14ac:dyDescent="0.25">
      <c r="A96" s="2"/>
      <c r="I96" s="50"/>
      <c r="J96" s="50"/>
    </row>
    <row r="97" spans="1:10" x14ac:dyDescent="0.25">
      <c r="A97" s="2"/>
      <c r="I97" s="50"/>
      <c r="J97" s="50"/>
    </row>
    <row r="98" spans="1:10" x14ac:dyDescent="0.25">
      <c r="A98" s="2"/>
      <c r="I98" s="50"/>
      <c r="J98" s="50"/>
    </row>
    <row r="99" spans="1:10" x14ac:dyDescent="0.25">
      <c r="A99" s="2"/>
      <c r="I99" s="50"/>
      <c r="J99" s="50"/>
    </row>
    <row r="100" spans="1:10" x14ac:dyDescent="0.25">
      <c r="A100" s="2"/>
      <c r="I100" s="50"/>
      <c r="J100" s="50"/>
    </row>
    <row r="101" spans="1:10" x14ac:dyDescent="0.25">
      <c r="A101" s="2"/>
      <c r="I101" s="50"/>
      <c r="J101" s="50"/>
    </row>
    <row r="102" spans="1:10" x14ac:dyDescent="0.25">
      <c r="A102" s="2"/>
      <c r="I102" s="50"/>
      <c r="J102" s="50"/>
    </row>
    <row r="103" spans="1:10" x14ac:dyDescent="0.25">
      <c r="A103" s="2"/>
      <c r="I103" s="50"/>
      <c r="J103" s="50"/>
    </row>
    <row r="104" spans="1:10" x14ac:dyDescent="0.25">
      <c r="A104" s="2"/>
      <c r="I104" s="50"/>
      <c r="J104" s="50"/>
    </row>
    <row r="105" spans="1:10" x14ac:dyDescent="0.25">
      <c r="A105" s="2"/>
      <c r="I105" s="50"/>
      <c r="J105" s="50"/>
    </row>
    <row r="106" spans="1:10" x14ac:dyDescent="0.25">
      <c r="A106" s="2"/>
      <c r="I106" s="50"/>
      <c r="J106" s="50"/>
    </row>
    <row r="107" spans="1:10" x14ac:dyDescent="0.25">
      <c r="A107" s="2"/>
      <c r="I107" s="50"/>
      <c r="J107" s="50"/>
    </row>
    <row r="108" spans="1:10" x14ac:dyDescent="0.25">
      <c r="A108" s="2"/>
      <c r="I108" s="50"/>
      <c r="J108" s="50"/>
    </row>
    <row r="109" spans="1:10" x14ac:dyDescent="0.25">
      <c r="A109" s="2"/>
      <c r="I109" s="50"/>
      <c r="J109" s="50"/>
    </row>
    <row r="110" spans="1:10" x14ac:dyDescent="0.25">
      <c r="A110" s="2"/>
      <c r="I110" s="50"/>
      <c r="J110" s="50"/>
    </row>
    <row r="111" spans="1:10" x14ac:dyDescent="0.25">
      <c r="A111" s="2"/>
      <c r="I111" s="50"/>
      <c r="J111" s="50"/>
    </row>
    <row r="112" spans="1:10" x14ac:dyDescent="0.25">
      <c r="A112" s="2"/>
      <c r="I112" s="50"/>
      <c r="J112" s="50"/>
    </row>
    <row r="113" spans="1:10" x14ac:dyDescent="0.25">
      <c r="A113" s="2"/>
      <c r="I113" s="50"/>
      <c r="J113" s="50"/>
    </row>
    <row r="114" spans="1:10" x14ac:dyDescent="0.25">
      <c r="A114" s="2"/>
      <c r="I114" s="50"/>
      <c r="J114" s="50"/>
    </row>
    <row r="115" spans="1:10" x14ac:dyDescent="0.25">
      <c r="A115" s="2"/>
      <c r="I115" s="50"/>
      <c r="J115" s="50"/>
    </row>
    <row r="116" spans="1:10" x14ac:dyDescent="0.25">
      <c r="A116" s="2"/>
      <c r="I116" s="50"/>
      <c r="J116" s="50"/>
    </row>
    <row r="117" spans="1:10" x14ac:dyDescent="0.25">
      <c r="A117" s="2"/>
      <c r="I117" s="50"/>
      <c r="J117" s="50"/>
    </row>
    <row r="118" spans="1:10" x14ac:dyDescent="0.25">
      <c r="A118" s="2"/>
      <c r="I118" s="50"/>
      <c r="J118" s="50"/>
    </row>
    <row r="119" spans="1:10" x14ac:dyDescent="0.25">
      <c r="A119" s="2"/>
      <c r="I119" s="50"/>
      <c r="J119" s="50"/>
    </row>
    <row r="120" spans="1:10" x14ac:dyDescent="0.25">
      <c r="A120" s="2"/>
      <c r="I120" s="50"/>
      <c r="J120" s="50"/>
    </row>
    <row r="121" spans="1:10" x14ac:dyDescent="0.25">
      <c r="A121" s="2"/>
      <c r="I121" s="50"/>
      <c r="J121" s="50"/>
    </row>
    <row r="122" spans="1:10" x14ac:dyDescent="0.25">
      <c r="A122" s="2"/>
      <c r="I122" s="50"/>
      <c r="J122" s="50"/>
    </row>
    <row r="123" spans="1:10" x14ac:dyDescent="0.25">
      <c r="A123" s="2"/>
      <c r="I123" s="50"/>
      <c r="J123" s="50"/>
    </row>
    <row r="124" spans="1:10" x14ac:dyDescent="0.25">
      <c r="A124" s="2"/>
      <c r="I124" s="50"/>
      <c r="J124" s="50"/>
    </row>
    <row r="125" spans="1:10" x14ac:dyDescent="0.25">
      <c r="A125" s="2"/>
      <c r="I125" s="50"/>
      <c r="J125" s="50"/>
    </row>
    <row r="126" spans="1:10" x14ac:dyDescent="0.25">
      <c r="A126" s="2"/>
      <c r="I126" s="50"/>
      <c r="J126" s="50"/>
    </row>
    <row r="127" spans="1:10" x14ac:dyDescent="0.25">
      <c r="A127" s="2"/>
      <c r="I127" s="50"/>
      <c r="J127" s="50"/>
    </row>
    <row r="128" spans="1:10" x14ac:dyDescent="0.25">
      <c r="A128" s="2"/>
      <c r="I128" s="50"/>
      <c r="J128" s="50"/>
    </row>
    <row r="129" spans="1:10" x14ac:dyDescent="0.25">
      <c r="A129" s="2"/>
      <c r="I129" s="50"/>
      <c r="J129" s="50"/>
    </row>
    <row r="130" spans="1:10" x14ac:dyDescent="0.25">
      <c r="A130" s="2"/>
      <c r="I130" s="50"/>
      <c r="J130" s="50"/>
    </row>
    <row r="131" spans="1:10" x14ac:dyDescent="0.25">
      <c r="A131" s="2"/>
      <c r="I131" s="50"/>
      <c r="J131" s="50"/>
    </row>
    <row r="132" spans="1:10" x14ac:dyDescent="0.25">
      <c r="A132" s="2"/>
      <c r="I132" s="50"/>
      <c r="J132" s="50"/>
    </row>
    <row r="133" spans="1:10" x14ac:dyDescent="0.25">
      <c r="A133" s="2"/>
      <c r="I133" s="50"/>
      <c r="J133" s="50"/>
    </row>
    <row r="134" spans="1:10" x14ac:dyDescent="0.25">
      <c r="A134" s="2"/>
      <c r="I134" s="50"/>
      <c r="J134" s="50"/>
    </row>
    <row r="135" spans="1:10" x14ac:dyDescent="0.25">
      <c r="A135" s="2"/>
      <c r="I135" s="50"/>
      <c r="J135" s="50"/>
    </row>
    <row r="136" spans="1:10" x14ac:dyDescent="0.25">
      <c r="A136" s="2"/>
      <c r="I136" s="50"/>
      <c r="J136" s="50"/>
    </row>
    <row r="137" spans="1:10" x14ac:dyDescent="0.25">
      <c r="A137" s="2"/>
      <c r="I137" s="50"/>
      <c r="J137" s="50"/>
    </row>
    <row r="138" spans="1:10" x14ac:dyDescent="0.25">
      <c r="A138" s="2"/>
      <c r="I138" s="50"/>
      <c r="J138" s="50"/>
    </row>
    <row r="139" spans="1:10" x14ac:dyDescent="0.25">
      <c r="A139" s="2"/>
      <c r="I139" s="50"/>
      <c r="J139" s="50"/>
    </row>
    <row r="140" spans="1:10" x14ac:dyDescent="0.25">
      <c r="I140" s="50"/>
      <c r="J140" s="50"/>
    </row>
    <row r="141" spans="1:10" x14ac:dyDescent="0.25">
      <c r="I141" s="50"/>
      <c r="J141" s="50"/>
    </row>
    <row r="142" spans="1:10" x14ac:dyDescent="0.25">
      <c r="I142" s="50"/>
      <c r="J142" s="50"/>
    </row>
    <row r="143" spans="1:10" x14ac:dyDescent="0.25">
      <c r="I143" s="50"/>
      <c r="J143" s="50"/>
    </row>
    <row r="144" spans="1:10" x14ac:dyDescent="0.25">
      <c r="I144" s="50"/>
      <c r="J144" s="50"/>
    </row>
    <row r="145" spans="9:10" x14ac:dyDescent="0.25">
      <c r="I145" s="50"/>
      <c r="J145" s="50"/>
    </row>
    <row r="146" spans="9:10" x14ac:dyDescent="0.25">
      <c r="I146" s="50"/>
      <c r="J146" s="50"/>
    </row>
    <row r="147" spans="9:10" x14ac:dyDescent="0.25">
      <c r="I147" s="50"/>
      <c r="J147" s="50"/>
    </row>
    <row r="148" spans="9:10" x14ac:dyDescent="0.25">
      <c r="I148" s="50"/>
      <c r="J148" s="50"/>
    </row>
    <row r="149" spans="9:10" x14ac:dyDescent="0.25">
      <c r="I149" s="50"/>
      <c r="J149" s="50"/>
    </row>
    <row r="150" spans="9:10" x14ac:dyDescent="0.25">
      <c r="I150" s="50"/>
      <c r="J150" s="50"/>
    </row>
  </sheetData>
  <mergeCells count="45">
    <mergeCell ref="B55:B59"/>
    <mergeCell ref="B11:B30"/>
    <mergeCell ref="F11:F50"/>
    <mergeCell ref="B51:B52"/>
    <mergeCell ref="B31:B32"/>
    <mergeCell ref="B53:B54"/>
    <mergeCell ref="B34:B44"/>
    <mergeCell ref="B45:B46"/>
    <mergeCell ref="B47:B50"/>
    <mergeCell ref="B8:B9"/>
    <mergeCell ref="A1:U1"/>
    <mergeCell ref="A2:U2"/>
    <mergeCell ref="C5:C7"/>
    <mergeCell ref="I5:I7"/>
    <mergeCell ref="A5:A7"/>
    <mergeCell ref="B5:B7"/>
    <mergeCell ref="K5:K7"/>
    <mergeCell ref="A4:U4"/>
    <mergeCell ref="A3:U3"/>
    <mergeCell ref="F5:F7"/>
    <mergeCell ref="H5:H7"/>
    <mergeCell ref="F8:F9"/>
    <mergeCell ref="X5:X7"/>
    <mergeCell ref="L6:L7"/>
    <mergeCell ref="Q6:Q7"/>
    <mergeCell ref="R6:R7"/>
    <mergeCell ref="L5:V5"/>
    <mergeCell ref="M6:P6"/>
    <mergeCell ref="V7:V8"/>
    <mergeCell ref="S6:S7"/>
    <mergeCell ref="T6:T7"/>
    <mergeCell ref="W5:W7"/>
    <mergeCell ref="D5:E5"/>
    <mergeCell ref="J5:J7"/>
    <mergeCell ref="G5:G7"/>
    <mergeCell ref="U6:U7"/>
    <mergeCell ref="B60:B62"/>
    <mergeCell ref="C76:F76"/>
    <mergeCell ref="C75:F75"/>
    <mergeCell ref="C73:F73"/>
    <mergeCell ref="C74:F74"/>
    <mergeCell ref="C72:F72"/>
    <mergeCell ref="C71:F71"/>
    <mergeCell ref="C70:F70"/>
    <mergeCell ref="C69:F69"/>
  </mergeCells>
  <pageMargins left="0.57999999999999996" right="0" top="0.25" bottom="0.25" header="0.05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workbookViewId="0">
      <selection activeCell="U7" sqref="U7"/>
    </sheetView>
  </sheetViews>
  <sheetFormatPr defaultRowHeight="15" x14ac:dyDescent="0.25"/>
  <cols>
    <col min="1" max="1" width="4.85546875" customWidth="1"/>
    <col min="2" max="2" width="24.7109375" customWidth="1"/>
    <col min="3" max="3" width="16" customWidth="1"/>
    <col min="4" max="4" width="5.140625" customWidth="1"/>
    <col min="5" max="17" width="5.28515625" customWidth="1"/>
    <col min="18" max="18" width="14.85546875" customWidth="1"/>
  </cols>
  <sheetData>
    <row r="1" spans="1:20" x14ac:dyDescent="0.25">
      <c r="A1" s="141" t="s">
        <v>81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</row>
    <row r="2" spans="1:20" x14ac:dyDescent="0.25">
      <c r="A2" s="2"/>
      <c r="B2" s="3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20" x14ac:dyDescent="0.25">
      <c r="A3" s="142" t="s">
        <v>82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</row>
    <row r="4" spans="1:20" x14ac:dyDescent="0.25">
      <c r="A4" s="143" t="s">
        <v>36</v>
      </c>
      <c r="B4" s="143"/>
      <c r="C4" s="14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20" ht="33.75" customHeight="1" x14ac:dyDescent="0.25">
      <c r="A5" s="144" t="s">
        <v>17</v>
      </c>
      <c r="B5" s="147" t="s">
        <v>18</v>
      </c>
      <c r="C5" s="147" t="s">
        <v>45</v>
      </c>
      <c r="D5" s="150" t="s">
        <v>19</v>
      </c>
      <c r="E5" s="151"/>
      <c r="F5" s="152"/>
      <c r="G5" s="153" t="s">
        <v>20</v>
      </c>
      <c r="H5" s="156" t="s">
        <v>21</v>
      </c>
      <c r="I5" s="157"/>
      <c r="J5" s="157"/>
      <c r="K5" s="157"/>
      <c r="L5" s="157"/>
      <c r="M5" s="157"/>
      <c r="N5" s="157"/>
      <c r="O5" s="157"/>
      <c r="P5" s="157"/>
      <c r="Q5" s="158"/>
      <c r="R5" s="159" t="s">
        <v>99</v>
      </c>
    </row>
    <row r="6" spans="1:20" ht="30.75" customHeight="1" x14ac:dyDescent="0.25">
      <c r="A6" s="145"/>
      <c r="B6" s="148"/>
      <c r="C6" s="148"/>
      <c r="D6" s="167" t="s">
        <v>22</v>
      </c>
      <c r="E6" s="167" t="s">
        <v>23</v>
      </c>
      <c r="F6" s="167" t="s">
        <v>24</v>
      </c>
      <c r="G6" s="154"/>
      <c r="H6" s="168" t="s">
        <v>25</v>
      </c>
      <c r="I6" s="163" t="s">
        <v>26</v>
      </c>
      <c r="J6" s="164"/>
      <c r="K6" s="164"/>
      <c r="L6" s="165"/>
      <c r="M6" s="162" t="s">
        <v>27</v>
      </c>
      <c r="N6" s="162" t="s">
        <v>28</v>
      </c>
      <c r="O6" s="162" t="s">
        <v>29</v>
      </c>
      <c r="P6" s="162" t="s">
        <v>30</v>
      </c>
      <c r="Q6" s="162" t="s">
        <v>31</v>
      </c>
      <c r="R6" s="160"/>
    </row>
    <row r="7" spans="1:20" ht="123" customHeight="1" x14ac:dyDescent="0.25">
      <c r="A7" s="146"/>
      <c r="B7" s="149"/>
      <c r="C7" s="149"/>
      <c r="D7" s="167"/>
      <c r="E7" s="167"/>
      <c r="F7" s="167"/>
      <c r="G7" s="155"/>
      <c r="H7" s="169"/>
      <c r="I7" s="44" t="s">
        <v>32</v>
      </c>
      <c r="J7" s="44" t="s">
        <v>33</v>
      </c>
      <c r="K7" s="44" t="s">
        <v>34</v>
      </c>
      <c r="L7" s="44" t="s">
        <v>35</v>
      </c>
      <c r="M7" s="162"/>
      <c r="N7" s="162"/>
      <c r="O7" s="162"/>
      <c r="P7" s="162"/>
      <c r="Q7" s="162"/>
      <c r="R7" s="161"/>
    </row>
    <row r="8" spans="1:20" ht="24" customHeight="1" x14ac:dyDescent="0.25">
      <c r="A8" s="170">
        <v>1</v>
      </c>
      <c r="B8" s="170" t="s">
        <v>36</v>
      </c>
      <c r="C8" s="172">
        <v>3637000</v>
      </c>
      <c r="D8" s="174">
        <v>10</v>
      </c>
      <c r="E8" s="174">
        <v>44</v>
      </c>
      <c r="F8" s="176">
        <f>SUM(D8:E9)</f>
        <v>54</v>
      </c>
      <c r="G8" s="153"/>
      <c r="H8" s="37" t="s">
        <v>0</v>
      </c>
      <c r="I8" s="163" t="s">
        <v>1</v>
      </c>
      <c r="J8" s="164"/>
      <c r="K8" s="164"/>
      <c r="L8" s="165"/>
      <c r="M8" s="45" t="s">
        <v>2</v>
      </c>
      <c r="N8" s="45" t="s">
        <v>3</v>
      </c>
      <c r="O8" s="45" t="s">
        <v>4</v>
      </c>
      <c r="P8" s="45" t="s">
        <v>5</v>
      </c>
      <c r="Q8" s="45" t="s">
        <v>6</v>
      </c>
      <c r="R8" s="37"/>
    </row>
    <row r="9" spans="1:20" ht="30.75" customHeight="1" x14ac:dyDescent="0.25">
      <c r="A9" s="171"/>
      <c r="B9" s="171"/>
      <c r="C9" s="173"/>
      <c r="D9" s="175"/>
      <c r="E9" s="175"/>
      <c r="F9" s="177"/>
      <c r="G9" s="155"/>
      <c r="H9" s="43"/>
      <c r="I9" s="43">
        <v>8</v>
      </c>
      <c r="J9" s="43">
        <v>21</v>
      </c>
      <c r="K9" s="43"/>
      <c r="L9" s="43"/>
      <c r="M9" s="43"/>
      <c r="N9" s="43"/>
      <c r="O9" s="43"/>
      <c r="P9" s="43"/>
      <c r="Q9" s="43">
        <v>20</v>
      </c>
      <c r="R9" s="7"/>
      <c r="T9" t="s">
        <v>98</v>
      </c>
    </row>
    <row r="10" spans="1:20" ht="39" customHeight="1" x14ac:dyDescent="0.25">
      <c r="A10" s="166" t="s">
        <v>24</v>
      </c>
      <c r="B10" s="166"/>
      <c r="C10" s="41">
        <f>SUM(C8)</f>
        <v>3637000</v>
      </c>
      <c r="D10" s="40">
        <f>D8</f>
        <v>10</v>
      </c>
      <c r="E10" s="40">
        <f>E8</f>
        <v>44</v>
      </c>
      <c r="F10" s="40">
        <f>F8</f>
        <v>54</v>
      </c>
      <c r="G10" s="40">
        <f t="shared" ref="G10" si="0">G9</f>
        <v>0</v>
      </c>
      <c r="H10" s="40">
        <f>SUM(H9)</f>
        <v>0</v>
      </c>
      <c r="I10" s="40">
        <f t="shared" ref="I10:Q10" si="1">SUM(I9)</f>
        <v>8</v>
      </c>
      <c r="J10" s="40">
        <f t="shared" si="1"/>
        <v>21</v>
      </c>
      <c r="K10" s="40">
        <f t="shared" si="1"/>
        <v>0</v>
      </c>
      <c r="L10" s="40">
        <f t="shared" si="1"/>
        <v>0</v>
      </c>
      <c r="M10" s="40">
        <v>5</v>
      </c>
      <c r="N10" s="40">
        <f t="shared" si="1"/>
        <v>0</v>
      </c>
      <c r="O10" s="40">
        <f t="shared" si="1"/>
        <v>0</v>
      </c>
      <c r="P10" s="40">
        <f t="shared" si="1"/>
        <v>0</v>
      </c>
      <c r="Q10" s="40">
        <f t="shared" si="1"/>
        <v>20</v>
      </c>
      <c r="R10" s="8">
        <f>SUM(R9)</f>
        <v>0</v>
      </c>
    </row>
    <row r="11" spans="1:20" x14ac:dyDescent="0.25">
      <c r="A11" s="12"/>
      <c r="B11" s="12"/>
      <c r="C11" s="13"/>
      <c r="D11" s="14"/>
      <c r="E11" s="15"/>
      <c r="F11" s="16"/>
      <c r="G11" s="17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9"/>
    </row>
    <row r="12" spans="1:20" x14ac:dyDescent="0.25">
      <c r="A12" s="9"/>
      <c r="B12" s="10" t="s">
        <v>37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42">
        <f>SUM(H10:Q10)</f>
        <v>54</v>
      </c>
      <c r="Q12" s="11"/>
      <c r="R12" s="11"/>
    </row>
    <row r="13" spans="1:20" x14ac:dyDescent="0.25">
      <c r="A13" s="9"/>
      <c r="B13" s="11" t="s">
        <v>38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5"/>
      <c r="Q13" s="11"/>
      <c r="R13" s="11"/>
    </row>
    <row r="14" spans="1:20" ht="12" customHeight="1" x14ac:dyDescent="0.25">
      <c r="A14" s="9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5"/>
      <c r="Q14" s="11"/>
      <c r="R14" s="11"/>
    </row>
    <row r="15" spans="1:20" x14ac:dyDescent="0.25">
      <c r="A15" s="9"/>
      <c r="B15" s="11" t="s">
        <v>39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"/>
      <c r="Q15" s="11"/>
      <c r="R15" s="11"/>
    </row>
    <row r="16" spans="1:20" x14ac:dyDescent="0.25">
      <c r="A16" s="9"/>
      <c r="B16" s="11" t="s">
        <v>40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5"/>
      <c r="Q16" s="11"/>
      <c r="R16" s="11"/>
    </row>
    <row r="17" spans="1:18" x14ac:dyDescent="0.25">
      <c r="A17" s="9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5"/>
      <c r="Q17" s="11"/>
      <c r="R17" s="11"/>
    </row>
    <row r="18" spans="1:18" x14ac:dyDescent="0.25">
      <c r="A18" s="9"/>
      <c r="B18" s="11" t="s">
        <v>83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5"/>
      <c r="Q18" s="11"/>
      <c r="R18" s="11"/>
    </row>
    <row r="19" spans="1:18" x14ac:dyDescent="0.25">
      <c r="A19" s="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5"/>
      <c r="Q19" s="11"/>
      <c r="R19" s="11"/>
    </row>
    <row r="20" spans="1:18" x14ac:dyDescent="0.25">
      <c r="A20" s="9"/>
      <c r="B20" s="11" t="s">
        <v>41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5"/>
      <c r="Q20" s="11"/>
      <c r="R20" s="11"/>
    </row>
    <row r="21" spans="1:18" ht="10.5" customHeight="1" x14ac:dyDescent="0.25">
      <c r="A21" s="9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5"/>
      <c r="Q21" s="11"/>
      <c r="R21" s="11"/>
    </row>
    <row r="22" spans="1:18" x14ac:dyDescent="0.25">
      <c r="A22" s="9"/>
      <c r="B22" s="11" t="s">
        <v>42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5"/>
      <c r="Q22" s="11"/>
      <c r="R22" s="11"/>
    </row>
    <row r="23" spans="1:18" ht="10.5" customHeight="1" x14ac:dyDescent="0.25">
      <c r="A23" s="9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5"/>
      <c r="Q23" s="11"/>
      <c r="R23" s="11"/>
    </row>
    <row r="24" spans="1:18" x14ac:dyDescent="0.25">
      <c r="A24" s="9"/>
      <c r="B24" s="11" t="s">
        <v>43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5"/>
      <c r="Q24" s="11"/>
      <c r="R24" s="11"/>
    </row>
    <row r="25" spans="1:18" ht="12" customHeight="1" x14ac:dyDescent="0.25">
      <c r="A25" s="9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5"/>
      <c r="Q25" s="11"/>
      <c r="R25" s="11"/>
    </row>
    <row r="26" spans="1:18" x14ac:dyDescent="0.25">
      <c r="A26" s="9"/>
      <c r="B26" s="11" t="s">
        <v>44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5"/>
      <c r="Q26" s="11"/>
      <c r="R26" s="11"/>
    </row>
  </sheetData>
  <mergeCells count="29">
    <mergeCell ref="I8:L8"/>
    <mergeCell ref="A10:B10"/>
    <mergeCell ref="D6:D7"/>
    <mergeCell ref="E6:E7"/>
    <mergeCell ref="F6:F7"/>
    <mergeCell ref="H6:H7"/>
    <mergeCell ref="A8:A9"/>
    <mergeCell ref="B8:B9"/>
    <mergeCell ref="C8:C9"/>
    <mergeCell ref="D8:D9"/>
    <mergeCell ref="E8:E9"/>
    <mergeCell ref="F8:F9"/>
    <mergeCell ref="G8:G9"/>
    <mergeCell ref="A1:R1"/>
    <mergeCell ref="A3:R3"/>
    <mergeCell ref="A4:C4"/>
    <mergeCell ref="A5:A7"/>
    <mergeCell ref="B5:B7"/>
    <mergeCell ref="C5:C7"/>
    <mergeCell ref="D5:F5"/>
    <mergeCell ref="G5:G7"/>
    <mergeCell ref="H5:Q5"/>
    <mergeCell ref="R5:R7"/>
    <mergeCell ref="N6:N7"/>
    <mergeCell ref="O6:O7"/>
    <mergeCell ref="P6:P7"/>
    <mergeCell ref="Q6:Q7"/>
    <mergeCell ref="I6:L6"/>
    <mergeCell ref="M6:M7"/>
  </mergeCells>
  <pageMargins left="0.5" right="0.2" top="0.3" bottom="0.0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</vt:lpstr>
      <vt:lpstr>Summery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DEVE01</cp:lastModifiedBy>
  <cp:lastPrinted>2018-11-09T11:03:03Z</cp:lastPrinted>
  <dcterms:created xsi:type="dcterms:W3CDTF">2014-09-12T18:47:25Z</dcterms:created>
  <dcterms:modified xsi:type="dcterms:W3CDTF">2018-11-09T11:13:59Z</dcterms:modified>
</cp:coreProperties>
</file>