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Wellawaya - Progress (2)\"/>
    </mc:Choice>
  </mc:AlternateContent>
  <bookViews>
    <workbookView xWindow="0" yWindow="0" windowWidth="20490" windowHeight="7755" activeTab="1"/>
  </bookViews>
  <sheets>
    <sheet name="Livelihood " sheetId="1" r:id="rId1"/>
    <sheet name="Infrastructure Development" sheetId="4" r:id="rId2"/>
    <sheet name="Sheet2" sheetId="2" r:id="rId3"/>
    <sheet name="Sheet3" sheetId="3" r:id="rId4"/>
  </sheets>
  <externalReferences>
    <externalReference r:id="rId5"/>
  </externalReferences>
  <definedNames>
    <definedName name="_xlnm.Print_Titles" localSheetId="0">'Livelihood '!$1:$6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7" i="4" l="1"/>
  <c r="G37" i="4"/>
  <c r="H37" i="4"/>
  <c r="I37" i="4"/>
  <c r="J37" i="4"/>
  <c r="K37" i="4"/>
  <c r="L37" i="4"/>
  <c r="O37" i="4"/>
  <c r="R37" i="4"/>
  <c r="S37" i="4"/>
  <c r="T37" i="4"/>
  <c r="U37" i="4"/>
  <c r="V37" i="4"/>
  <c r="W37" i="4"/>
  <c r="N37" i="4"/>
  <c r="E37" i="4"/>
  <c r="F37" i="4"/>
  <c r="Q37" i="4"/>
  <c r="P37" i="4"/>
  <c r="AH7" i="1" l="1"/>
  <c r="AH8" i="1"/>
  <c r="AH9" i="1"/>
  <c r="AH10" i="1"/>
  <c r="AH11" i="1"/>
  <c r="AH12" i="1"/>
  <c r="AH13" i="1"/>
  <c r="AH14" i="1"/>
  <c r="AH15" i="1"/>
  <c r="AH16" i="1"/>
  <c r="AH17" i="1"/>
  <c r="AH18" i="1"/>
  <c r="AH19" i="1"/>
  <c r="AH20" i="1"/>
  <c r="AH21" i="1"/>
  <c r="AI37" i="4" l="1"/>
  <c r="W36" i="4"/>
  <c r="P36" i="4"/>
  <c r="Q36" i="4" s="1"/>
  <c r="N36" i="4"/>
  <c r="F36" i="4"/>
  <c r="AH22" i="1" l="1"/>
  <c r="X7" i="4" l="1"/>
  <c r="Y7" i="4"/>
  <c r="Z7" i="4"/>
  <c r="AA7" i="4"/>
  <c r="AB7" i="4"/>
  <c r="AC7" i="4"/>
  <c r="AD7" i="4"/>
  <c r="AE7" i="4"/>
  <c r="AF7" i="4"/>
  <c r="AG7" i="4"/>
  <c r="X8" i="4"/>
  <c r="Y8" i="4"/>
  <c r="Z8" i="4"/>
  <c r="AA8" i="4"/>
  <c r="AB8" i="4"/>
  <c r="AC8" i="4"/>
  <c r="AD8" i="4"/>
  <c r="AE8" i="4"/>
  <c r="AF8" i="4"/>
  <c r="AG8" i="4"/>
  <c r="X9" i="4"/>
  <c r="Y9" i="4"/>
  <c r="Z9" i="4"/>
  <c r="AA9" i="4"/>
  <c r="AB9" i="4"/>
  <c r="AC9" i="4"/>
  <c r="AD9" i="4"/>
  <c r="AE9" i="4"/>
  <c r="AF9" i="4"/>
  <c r="AG9" i="4"/>
  <c r="X10" i="4"/>
  <c r="Y10" i="4"/>
  <c r="Z10" i="4"/>
  <c r="AA10" i="4"/>
  <c r="AB10" i="4"/>
  <c r="AC10" i="4"/>
  <c r="AD10" i="4"/>
  <c r="AE10" i="4"/>
  <c r="AF10" i="4"/>
  <c r="AG10" i="4"/>
  <c r="X11" i="4"/>
  <c r="Y11" i="4"/>
  <c r="Z11" i="4"/>
  <c r="AA11" i="4"/>
  <c r="AB11" i="4"/>
  <c r="AC11" i="4"/>
  <c r="AD11" i="4"/>
  <c r="AE11" i="4"/>
  <c r="AF11" i="4"/>
  <c r="AG11" i="4"/>
  <c r="X12" i="4"/>
  <c r="Y12" i="4"/>
  <c r="Z12" i="4"/>
  <c r="AA12" i="4"/>
  <c r="AB12" i="4"/>
  <c r="AC12" i="4"/>
  <c r="AD12" i="4"/>
  <c r="AE12" i="4"/>
  <c r="AF12" i="4"/>
  <c r="AG12" i="4"/>
  <c r="X13" i="4"/>
  <c r="Y13" i="4"/>
  <c r="Z13" i="4"/>
  <c r="AA13" i="4"/>
  <c r="AB13" i="4"/>
  <c r="AC13" i="4"/>
  <c r="AD13" i="4"/>
  <c r="AE13" i="4"/>
  <c r="AF13" i="4"/>
  <c r="AG13" i="4"/>
  <c r="X14" i="4"/>
  <c r="Y14" i="4"/>
  <c r="Z14" i="4"/>
  <c r="AA14" i="4"/>
  <c r="AB14" i="4"/>
  <c r="AC14" i="4"/>
  <c r="AD14" i="4"/>
  <c r="AE14" i="4"/>
  <c r="AF14" i="4"/>
  <c r="AG14" i="4"/>
  <c r="X15" i="4"/>
  <c r="Y15" i="4"/>
  <c r="Z15" i="4"/>
  <c r="AA15" i="4"/>
  <c r="AB15" i="4"/>
  <c r="AC15" i="4"/>
  <c r="AD15" i="4"/>
  <c r="AE15" i="4"/>
  <c r="AF15" i="4"/>
  <c r="AG15" i="4"/>
  <c r="X16" i="4"/>
  <c r="Y16" i="4"/>
  <c r="Z16" i="4"/>
  <c r="AA16" i="4"/>
  <c r="AB16" i="4"/>
  <c r="AC16" i="4"/>
  <c r="AD16" i="4"/>
  <c r="AE16" i="4"/>
  <c r="X17" i="4"/>
  <c r="Y17" i="4"/>
  <c r="Z17" i="4"/>
  <c r="AA17" i="4"/>
  <c r="AB17" i="4"/>
  <c r="AC17" i="4"/>
  <c r="AD17" i="4"/>
  <c r="AE17" i="4"/>
  <c r="AF17" i="4"/>
  <c r="AG17" i="4"/>
  <c r="X18" i="4"/>
  <c r="Y18" i="4"/>
  <c r="Z18" i="4"/>
  <c r="AA18" i="4"/>
  <c r="AB18" i="4"/>
  <c r="AC18" i="4"/>
  <c r="AD18" i="4"/>
  <c r="AE18" i="4"/>
  <c r="AF18" i="4"/>
  <c r="AG18" i="4"/>
  <c r="X19" i="4"/>
  <c r="Y19" i="4"/>
  <c r="Z19" i="4"/>
  <c r="AA19" i="4"/>
  <c r="AB19" i="4"/>
  <c r="AC19" i="4"/>
  <c r="AD19" i="4"/>
  <c r="AE19" i="4"/>
  <c r="AF19" i="4"/>
  <c r="AG19" i="4"/>
  <c r="X20" i="4"/>
  <c r="Y20" i="4"/>
  <c r="Z20" i="4"/>
  <c r="AA20" i="4"/>
  <c r="AB20" i="4"/>
  <c r="AC20" i="4"/>
  <c r="AD20" i="4"/>
  <c r="AE20" i="4"/>
  <c r="AF20" i="4"/>
  <c r="AG20" i="4"/>
  <c r="X21" i="4"/>
  <c r="Y21" i="4"/>
  <c r="Z21" i="4"/>
  <c r="AA21" i="4"/>
  <c r="AB21" i="4"/>
  <c r="AC21" i="4"/>
  <c r="AD21" i="4"/>
  <c r="AE21" i="4"/>
  <c r="X22" i="4"/>
  <c r="Y22" i="4"/>
  <c r="Z22" i="4"/>
  <c r="AA22" i="4"/>
  <c r="AB22" i="4"/>
  <c r="AC22" i="4"/>
  <c r="AD22" i="4"/>
  <c r="AE22" i="4"/>
  <c r="AF22" i="4"/>
  <c r="AG22" i="4"/>
  <c r="X23" i="4"/>
  <c r="Y23" i="4"/>
  <c r="Z23" i="4"/>
  <c r="AA23" i="4"/>
  <c r="AB23" i="4"/>
  <c r="AC23" i="4"/>
  <c r="AD23" i="4"/>
  <c r="AE23" i="4"/>
  <c r="AF23" i="4"/>
  <c r="AG23" i="4"/>
  <c r="X24" i="4"/>
  <c r="Y24" i="4"/>
  <c r="Z24" i="4"/>
  <c r="AA24" i="4"/>
  <c r="AB24" i="4"/>
  <c r="AC24" i="4"/>
  <c r="AD24" i="4"/>
  <c r="AE24" i="4"/>
  <c r="AF24" i="4"/>
  <c r="AG24" i="4"/>
  <c r="X25" i="4"/>
  <c r="Y25" i="4"/>
  <c r="Z25" i="4"/>
  <c r="AA25" i="4"/>
  <c r="AB25" i="4"/>
  <c r="AC25" i="4"/>
  <c r="AD25" i="4"/>
  <c r="AE25" i="4"/>
  <c r="AF25" i="4"/>
  <c r="AG25" i="4"/>
  <c r="X26" i="4"/>
  <c r="Y26" i="4"/>
  <c r="Z26" i="4"/>
  <c r="AA26" i="4"/>
  <c r="AB26" i="4"/>
  <c r="AC26" i="4"/>
  <c r="AD26" i="4"/>
  <c r="AE26" i="4"/>
  <c r="AF26" i="4"/>
  <c r="AG26" i="4"/>
  <c r="X27" i="4"/>
  <c r="Y27" i="4"/>
  <c r="Z27" i="4"/>
  <c r="AA27" i="4"/>
  <c r="AB27" i="4"/>
  <c r="AC27" i="4"/>
  <c r="AD27" i="4"/>
  <c r="AE27" i="4"/>
  <c r="AF27" i="4"/>
  <c r="AG27" i="4"/>
  <c r="X28" i="4"/>
  <c r="Y28" i="4"/>
  <c r="Z28" i="4"/>
  <c r="AA28" i="4"/>
  <c r="AB28" i="4"/>
  <c r="AC28" i="4"/>
  <c r="AD28" i="4"/>
  <c r="AE28" i="4"/>
  <c r="AF28" i="4"/>
  <c r="AG28" i="4"/>
  <c r="X29" i="4"/>
  <c r="Y29" i="4"/>
  <c r="Z29" i="4"/>
  <c r="AA29" i="4"/>
  <c r="AB29" i="4"/>
  <c r="AC29" i="4"/>
  <c r="AD29" i="4"/>
  <c r="AE29" i="4"/>
  <c r="AF29" i="4"/>
  <c r="AG29" i="4"/>
  <c r="X30" i="4"/>
  <c r="Y30" i="4"/>
  <c r="Z30" i="4"/>
  <c r="AA30" i="4"/>
  <c r="AB30" i="4"/>
  <c r="AC30" i="4"/>
  <c r="AD30" i="4"/>
  <c r="AE30" i="4"/>
  <c r="AF30" i="4"/>
  <c r="AG30" i="4"/>
  <c r="X31" i="4"/>
  <c r="Y31" i="4"/>
  <c r="Z31" i="4"/>
  <c r="AA31" i="4"/>
  <c r="AB31" i="4"/>
  <c r="AC31" i="4"/>
  <c r="AD31" i="4"/>
  <c r="AE31" i="4"/>
  <c r="AF31" i="4"/>
  <c r="AG31" i="4"/>
  <c r="X32" i="4"/>
  <c r="Y32" i="4"/>
  <c r="Z32" i="4"/>
  <c r="AA32" i="4"/>
  <c r="AC32" i="4"/>
  <c r="AD32" i="4"/>
  <c r="AE32" i="4"/>
  <c r="AF32" i="4"/>
  <c r="X33" i="4"/>
  <c r="Y33" i="4"/>
  <c r="Z33" i="4"/>
  <c r="AA33" i="4"/>
  <c r="AC33" i="4"/>
  <c r="AD33" i="4"/>
  <c r="AE33" i="4"/>
  <c r="AF33" i="4"/>
  <c r="X34" i="4"/>
  <c r="Y34" i="4"/>
  <c r="Z34" i="4"/>
  <c r="AA34" i="4"/>
  <c r="AB34" i="4"/>
  <c r="AC34" i="4"/>
  <c r="AD34" i="4"/>
  <c r="AE34" i="4"/>
  <c r="AF34" i="4"/>
  <c r="AG34" i="4"/>
  <c r="X35" i="4"/>
  <c r="Y35" i="4"/>
  <c r="Z35" i="4"/>
  <c r="AA35" i="4"/>
  <c r="AB35" i="4"/>
  <c r="AC35" i="4"/>
  <c r="AD35" i="4"/>
  <c r="AE35" i="4"/>
  <c r="AF35" i="4"/>
  <c r="AG35" i="4"/>
  <c r="AA37" i="4" l="1"/>
  <c r="AD37" i="4"/>
  <c r="AG37" i="4"/>
  <c r="AC37" i="4"/>
  <c r="Y37" i="4"/>
  <c r="AE37" i="4"/>
  <c r="Z37" i="4"/>
  <c r="AF37" i="4"/>
  <c r="AB37" i="4"/>
  <c r="X37" i="4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L16" i="1" l="1"/>
  <c r="E16" i="1"/>
  <c r="L8" i="1"/>
  <c r="E8" i="1"/>
  <c r="E15" i="1"/>
  <c r="L15" i="1"/>
  <c r="E11" i="1"/>
  <c r="L11" i="1"/>
  <c r="E7" i="1"/>
  <c r="L7" i="1"/>
  <c r="E18" i="1"/>
  <c r="L18" i="1"/>
  <c r="E14" i="1"/>
  <c r="L14" i="1"/>
  <c r="E10" i="1"/>
  <c r="L10" i="1"/>
  <c r="L20" i="1"/>
  <c r="E20" i="1"/>
  <c r="L12" i="1"/>
  <c r="E12" i="1"/>
  <c r="E19" i="1"/>
  <c r="L19" i="1"/>
  <c r="E21" i="1"/>
  <c r="L21" i="1"/>
  <c r="E17" i="1"/>
  <c r="L17" i="1"/>
  <c r="E13" i="1"/>
  <c r="L13" i="1"/>
  <c r="E9" i="1"/>
  <c r="L9" i="1"/>
  <c r="AI22" i="1"/>
  <c r="AH7" i="4"/>
  <c r="AH8" i="4"/>
  <c r="AH9" i="4"/>
  <c r="AH10" i="4"/>
  <c r="AH11" i="4"/>
  <c r="AH12" i="4"/>
  <c r="AH13" i="4"/>
  <c r="AH14" i="4"/>
  <c r="AH15" i="4"/>
  <c r="AH16" i="4"/>
  <c r="AH17" i="4"/>
  <c r="AH18" i="4"/>
  <c r="AH19" i="4"/>
  <c r="AH20" i="4"/>
  <c r="AH21" i="4"/>
  <c r="AH22" i="4"/>
  <c r="AH23" i="4"/>
  <c r="AH24" i="4"/>
  <c r="AH25" i="4"/>
  <c r="AH26" i="4"/>
  <c r="AH27" i="4"/>
  <c r="AH28" i="4"/>
  <c r="AH29" i="4"/>
  <c r="AH30" i="4"/>
  <c r="AH31" i="4"/>
  <c r="AH32" i="4"/>
  <c r="AH33" i="4"/>
  <c r="AH34" i="4"/>
  <c r="AH35" i="4"/>
  <c r="AH37" i="4" l="1"/>
  <c r="Q35" i="4"/>
  <c r="F35" i="4"/>
  <c r="Q34" i="4"/>
  <c r="F34" i="4"/>
  <c r="Q33" i="4"/>
  <c r="F33" i="4"/>
  <c r="Q32" i="4"/>
  <c r="F32" i="4"/>
  <c r="Q31" i="4"/>
  <c r="F31" i="4"/>
  <c r="Q30" i="4"/>
  <c r="F30" i="4"/>
  <c r="Q29" i="4"/>
  <c r="F29" i="4"/>
  <c r="Q28" i="4"/>
  <c r="F28" i="4"/>
  <c r="Q27" i="4"/>
  <c r="F27" i="4"/>
  <c r="Q26" i="4"/>
  <c r="F26" i="4"/>
  <c r="Q25" i="4"/>
  <c r="F25" i="4"/>
  <c r="Q24" i="4"/>
  <c r="F24" i="4"/>
  <c r="Q23" i="4"/>
  <c r="F23" i="4"/>
  <c r="Q22" i="4"/>
  <c r="F22" i="4"/>
  <c r="Q21" i="4"/>
  <c r="F21" i="4"/>
  <c r="Q20" i="4"/>
  <c r="F20" i="4"/>
  <c r="Q19" i="4"/>
  <c r="F19" i="4"/>
  <c r="Q18" i="4"/>
  <c r="F18" i="4"/>
  <c r="Q17" i="4"/>
  <c r="F17" i="4"/>
  <c r="Q16" i="4"/>
  <c r="F16" i="4"/>
  <c r="Q15" i="4"/>
  <c r="F15" i="4"/>
  <c r="Q14" i="4"/>
  <c r="F14" i="4"/>
  <c r="Q13" i="4"/>
  <c r="F13" i="4"/>
  <c r="Q12" i="4"/>
  <c r="F12" i="4"/>
  <c r="Q11" i="4"/>
  <c r="F11" i="4"/>
  <c r="Q10" i="4"/>
  <c r="F10" i="4"/>
  <c r="Q9" i="4"/>
  <c r="F9" i="4"/>
  <c r="Q8" i="4"/>
  <c r="F8" i="4"/>
  <c r="Q7" i="4"/>
  <c r="F7" i="4"/>
  <c r="F7" i="1" l="1"/>
  <c r="Q7" i="1"/>
  <c r="F8" i="1"/>
  <c r="Q8" i="1"/>
  <c r="AG22" i="1" l="1"/>
  <c r="AF22" i="1"/>
  <c r="AE22" i="1"/>
  <c r="AD22" i="1"/>
  <c r="AC22" i="1"/>
  <c r="AB22" i="1"/>
  <c r="AA22" i="1"/>
  <c r="Z22" i="1"/>
  <c r="Y22" i="1"/>
  <c r="X22" i="1"/>
  <c r="N22" i="1"/>
  <c r="R22" i="1"/>
  <c r="S22" i="1"/>
  <c r="T22" i="1"/>
  <c r="V22" i="1"/>
  <c r="W22" i="1"/>
  <c r="U22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O22" i="1"/>
  <c r="Q22" i="1" l="1"/>
  <c r="P22" i="1"/>
  <c r="L22" i="1"/>
  <c r="K22" i="1"/>
  <c r="J22" i="1"/>
  <c r="I22" i="1"/>
  <c r="H22" i="1"/>
  <c r="G22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E22" i="1"/>
  <c r="D22" i="1"/>
  <c r="F22" i="1" l="1"/>
</calcChain>
</file>

<file path=xl/sharedStrings.xml><?xml version="1.0" encoding="utf-8"?>
<sst xmlns="http://schemas.openxmlformats.org/spreadsheetml/2006/main" count="228" uniqueCount="125">
  <si>
    <t>Wellawaya Divisional Secretariat</t>
  </si>
  <si>
    <t>No. of Project Approved</t>
  </si>
  <si>
    <t>No</t>
  </si>
  <si>
    <t>GN Division</t>
  </si>
  <si>
    <t>Construction</t>
  </si>
  <si>
    <t>Purchasing Goods / Services</t>
  </si>
  <si>
    <t xml:space="preserve">Total </t>
  </si>
  <si>
    <t>Expenditure (Rs. Mn)</t>
  </si>
  <si>
    <t>Total</t>
  </si>
  <si>
    <t>Name of Project</t>
  </si>
  <si>
    <t>Projects</t>
  </si>
  <si>
    <t>MI</t>
  </si>
  <si>
    <t>CBWS</t>
  </si>
  <si>
    <t>SSE</t>
  </si>
  <si>
    <t>RA</t>
  </si>
  <si>
    <t>OIP</t>
  </si>
  <si>
    <t>DG</t>
  </si>
  <si>
    <t>Total Estimated Cost</t>
  </si>
  <si>
    <t>Allocation</t>
  </si>
  <si>
    <t>Allocation Made (Rs.Mn)</t>
  </si>
  <si>
    <t>Total categorized by sectors*</t>
  </si>
  <si>
    <t>Physical Progress ** (No. of Projects)</t>
  </si>
  <si>
    <t>A</t>
  </si>
  <si>
    <t>B</t>
  </si>
  <si>
    <t>C</t>
  </si>
  <si>
    <t>D</t>
  </si>
  <si>
    <t>E</t>
  </si>
  <si>
    <t>F</t>
  </si>
  <si>
    <t>G</t>
  </si>
  <si>
    <t>No of Beneficiaries</t>
  </si>
  <si>
    <t>Direct Grant</t>
  </si>
  <si>
    <r>
      <rPr>
        <b/>
        <sz val="11"/>
        <color theme="1"/>
        <rFont val="Calibri"/>
        <family val="2"/>
        <scheme val="minor"/>
      </rPr>
      <t>Minor Irrigation</t>
    </r>
    <r>
      <rPr>
        <sz val="11"/>
        <color theme="1"/>
        <rFont val="Calibri"/>
        <family val="2"/>
        <scheme val="minor"/>
      </rPr>
      <t xml:space="preserve"> (Constructions and renovations of canals, anicuts, ponds, and agro wells under the minor irrigation projects for agricultural activities)</t>
    </r>
  </si>
  <si>
    <r>
      <rPr>
        <b/>
        <sz val="11"/>
        <color theme="1"/>
        <rFont val="Calibri"/>
        <family val="2"/>
        <scheme val="minor"/>
      </rPr>
      <t>Community Based Water Supply</t>
    </r>
    <r>
      <rPr>
        <sz val="11"/>
        <color theme="1"/>
        <rFont val="Calibri"/>
        <family val="2"/>
        <scheme val="minor"/>
      </rPr>
      <t xml:space="preserve"> (community based water supply projects both rehabilitation and new construction to improve the drinking water and common bathing)</t>
    </r>
  </si>
  <si>
    <r>
      <rPr>
        <b/>
        <sz val="11"/>
        <color theme="1"/>
        <rFont val="Calibri"/>
        <family val="2"/>
        <scheme val="minor"/>
      </rPr>
      <t>Small Scale Electrification</t>
    </r>
    <r>
      <rPr>
        <sz val="11"/>
        <color theme="1"/>
        <rFont val="Calibri"/>
        <family val="2"/>
        <scheme val="minor"/>
      </rPr>
      <t xml:space="preserve"> (Small scale electriciry projects)</t>
    </r>
  </si>
  <si>
    <r>
      <rPr>
        <b/>
        <sz val="11"/>
        <color theme="1"/>
        <rFont val="Calibri"/>
        <family val="2"/>
        <scheme val="minor"/>
      </rPr>
      <t>Rural Access</t>
    </r>
    <r>
      <rPr>
        <sz val="11"/>
        <color theme="1"/>
        <rFont val="Calibri"/>
        <family val="2"/>
        <scheme val="minor"/>
      </rPr>
      <t xml:space="preserve"> (Rural Roads, foorsteps rural bridges, culverts and foot bridges (Rehabilitation / New constructions)</t>
    </r>
  </si>
  <si>
    <r>
      <rPr>
        <b/>
        <sz val="11"/>
        <color theme="1"/>
        <rFont val="Calibri"/>
        <family val="2"/>
        <scheme val="minor"/>
      </rPr>
      <t>Other Infrastructure Project</t>
    </r>
    <r>
      <rPr>
        <sz val="11"/>
        <color theme="1"/>
        <rFont val="Calibri"/>
        <family val="2"/>
        <scheme val="minor"/>
      </rPr>
      <t>s Which Leads to Rural Livelihood Development</t>
    </r>
  </si>
  <si>
    <t>Total Allocation categorized by sectors</t>
  </si>
  <si>
    <t>Estimates are being / to be prepared</t>
  </si>
  <si>
    <t>Estimate prepared and approved, bid documents prepared, quataion called, tender awarded</t>
  </si>
  <si>
    <t>other</t>
  </si>
  <si>
    <t>Constructions</t>
  </si>
  <si>
    <t>Identified intitutions / cbo's to provide goods / instruments, obtain required list of good's , Estimate prepared</t>
  </si>
  <si>
    <t>Start construction work and 40% completed</t>
  </si>
  <si>
    <t>Placed orders for goods</t>
  </si>
  <si>
    <t>60% Completed</t>
  </si>
  <si>
    <t>Received goods / Instruments as per the order</t>
  </si>
  <si>
    <t>80% completed</t>
  </si>
  <si>
    <t>99% completed</t>
  </si>
  <si>
    <t>Completed list of goods an beneficiaries</t>
  </si>
  <si>
    <t>100% completed</t>
  </si>
  <si>
    <t>Issued goods and instruments to identified intitutions / CBOs</t>
  </si>
  <si>
    <t>Kurugama</t>
  </si>
  <si>
    <t>Randeniya</t>
  </si>
  <si>
    <t>Siyambalagunaya</t>
  </si>
  <si>
    <t>Sudupanawela</t>
  </si>
  <si>
    <t>Kotikanbokka</t>
  </si>
  <si>
    <t>Galbokka</t>
  </si>
  <si>
    <t>Dimbulamure</t>
  </si>
  <si>
    <t>Wellawaya</t>
  </si>
  <si>
    <t>Yalabowa</t>
  </si>
  <si>
    <t>Nugayaya</t>
  </si>
  <si>
    <t>Warunagama</t>
  </si>
  <si>
    <t>Anapallama</t>
  </si>
  <si>
    <t>Pubuduwewa</t>
  </si>
  <si>
    <t>Neluwagala</t>
  </si>
  <si>
    <t>Buduruwagala</t>
  </si>
  <si>
    <t>Andawelayaya</t>
  </si>
  <si>
    <t>Siripuragama</t>
  </si>
  <si>
    <t>Weherayaya Colony</t>
  </si>
  <si>
    <t xml:space="preserve">Weherayaya </t>
  </si>
  <si>
    <t>Randenigodayaya</t>
  </si>
  <si>
    <t>Handapanagala</t>
  </si>
  <si>
    <t>Mahaaragama</t>
  </si>
  <si>
    <t>Thelulla Colony</t>
  </si>
  <si>
    <t>Ethiliwewa</t>
  </si>
  <si>
    <t>Thelulla</t>
  </si>
  <si>
    <t>Balaharuwa</t>
  </si>
  <si>
    <t>Debaraara</t>
  </si>
  <si>
    <t>Kithulkote</t>
  </si>
  <si>
    <t>Uva Kudaoya</t>
  </si>
  <si>
    <t>Concreating Small Village road of 7th mile post</t>
  </si>
  <si>
    <t>Development of Yodhaara Road</t>
  </si>
  <si>
    <t xml:space="preserve">Concreating the Polgaspitiya middle road from Mr Saman's house to forward </t>
  </si>
  <si>
    <t>Developing the road near to Mr Gunasena's house of Rambukkatiya upper part</t>
  </si>
  <si>
    <t>Development of Heenapahuwa Rural  water project</t>
  </si>
  <si>
    <t>Concreating the road to Illukkatiya village</t>
  </si>
  <si>
    <t>Renovation of last part of Prathapasinghe Mawatha (from community hall to radhapola bridge)</t>
  </si>
  <si>
    <t>Concreating Nikapitiya Middle Road</t>
  </si>
  <si>
    <t>Developing upper part of Sellaba 2nd road</t>
  </si>
  <si>
    <t>Renovation of the road near to Mr A.A Amarasekara's house</t>
  </si>
  <si>
    <t>Renovation of the road from Mr Bandara's shop to cemetory of Warunagama model village</t>
  </si>
  <si>
    <t>Developing the road from Mr jayantha's shop to Pethiyanara</t>
  </si>
  <si>
    <t>Developing the Olugaa road by laying Gravel</t>
  </si>
  <si>
    <t>Gravelling the road from Mr A.M Jayasinghe's house to Mr K.D Guneris's house</t>
  </si>
  <si>
    <t xml:space="preserve">Developing the 2nd by road of Samagi Mawatha </t>
  </si>
  <si>
    <t xml:space="preserve">Developing North Mahathanna (Beginning from SANASA Junction) road up to karuwala kanda </t>
  </si>
  <si>
    <t>Concreating the stone rock between dematathara road and  diggalyaya road</t>
  </si>
  <si>
    <t>Developing the road near to Weherayaya scholl Gate</t>
  </si>
  <si>
    <t>Renovation of Farm road</t>
  </si>
  <si>
    <t>Renovation of the road from Kirimatiwala junction to Hewangala road with a causeway</t>
  </si>
  <si>
    <t>Renovation of Adhikari road</t>
  </si>
  <si>
    <t>Developing Thelullagalayaya Road</t>
  </si>
  <si>
    <t>Renovation of Sooriyagodana Temple road</t>
  </si>
  <si>
    <t>Renovation of the road from Samagipura junction to New Balaharuwa road</t>
  </si>
  <si>
    <t xml:space="preserve">Gravelling the Nidahas mawatha from Main road to Shakthi mawatha </t>
  </si>
  <si>
    <t>Concreating the Main cannel of Waliara tank</t>
  </si>
  <si>
    <t xml:space="preserve">prepared by -                                                                  checked by -                                                                          approved by -      </t>
  </si>
  <si>
    <t>Concrating the road near to the 3/200 house of Nuge road</t>
  </si>
  <si>
    <t>Gravelling the road with construction of a couseway to the road to right side from bogaha junction of R07 upper road</t>
  </si>
  <si>
    <t>Concreating the school road from Mahaara causeway to School</t>
  </si>
  <si>
    <t>SF</t>
  </si>
  <si>
    <t>RE</t>
  </si>
  <si>
    <t>WS</t>
  </si>
  <si>
    <t>OI</t>
  </si>
  <si>
    <t>LCD</t>
  </si>
  <si>
    <r>
      <rPr>
        <b/>
        <sz val="8"/>
        <color rgb="FFFF0000"/>
        <rFont val="Times New Roman"/>
        <family val="1"/>
      </rPr>
      <t xml:space="preserve">B1 - </t>
    </r>
    <r>
      <rPr>
        <b/>
        <sz val="8"/>
        <color theme="1"/>
        <rFont val="Times New Roman"/>
        <family val="1"/>
      </rPr>
      <t>Estimates Approved &amp; Bid Document Prepared</t>
    </r>
  </si>
  <si>
    <r>
      <rPr>
        <b/>
        <sz val="8"/>
        <color rgb="FFFF0000"/>
        <rFont val="Times New Roman"/>
        <family val="1"/>
      </rPr>
      <t xml:space="preserve">B2 - </t>
    </r>
    <r>
      <rPr>
        <b/>
        <sz val="8"/>
        <color theme="1"/>
        <rFont val="Times New Roman"/>
        <family val="1"/>
      </rPr>
      <t>Quotation/Bid called</t>
    </r>
  </si>
  <si>
    <r>
      <rPr>
        <b/>
        <sz val="8"/>
        <color rgb="FFFF0000"/>
        <rFont val="Times New Roman"/>
        <family val="1"/>
      </rPr>
      <t xml:space="preserve">B3 - </t>
    </r>
    <r>
      <rPr>
        <b/>
        <sz val="8"/>
        <color theme="1"/>
        <rFont val="Times New Roman"/>
        <family val="1"/>
      </rPr>
      <t>Quotation / Bid Received</t>
    </r>
  </si>
  <si>
    <r>
      <rPr>
        <b/>
        <sz val="8"/>
        <color rgb="FFFF0000"/>
        <rFont val="Times New Roman"/>
        <family val="1"/>
      </rPr>
      <t xml:space="preserve">B4 - </t>
    </r>
    <r>
      <rPr>
        <b/>
        <sz val="8"/>
        <color theme="1"/>
        <rFont val="Times New Roman"/>
        <family val="1"/>
      </rPr>
      <t>Cotract Awarded</t>
    </r>
  </si>
  <si>
    <t>without VAT</t>
  </si>
  <si>
    <t>With VAT</t>
  </si>
  <si>
    <t>LIVELIHOOD DEVELOPMENT</t>
  </si>
  <si>
    <t>Livelihood Development</t>
  </si>
  <si>
    <r>
      <t xml:space="preserve">Rural Infrastructure Development Programme </t>
    </r>
    <r>
      <rPr>
        <b/>
        <sz val="11"/>
        <color rgb="FFFF0000"/>
        <rFont val="Times New Roman"/>
        <family val="1"/>
      </rPr>
      <t>(LIVELIHOOD DEVELOPMENT)</t>
    </r>
    <r>
      <rPr>
        <b/>
        <sz val="11"/>
        <color theme="1"/>
        <rFont val="Times New Roman"/>
        <family val="1"/>
      </rPr>
      <t xml:space="preserve">
Division vise Physical and Financial Progress as at 27th of December 2017</t>
    </r>
  </si>
  <si>
    <t>Rural Infrastructure Development Programme
Division vise Physical and Financial Progress as at 31st of December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</si>
</sst>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b/>
      <sz val="10"/>
      <color theme="1"/>
      <name val="Times New Roman"/>
      <family val="1"/>
    </font>
    <font>
      <sz val="8"/>
      <color theme="1"/>
      <name val="Calibri"/>
      <family val="2"/>
      <scheme val="minor"/>
    </font>
    <font>
      <sz val="8"/>
      <color theme="1"/>
      <name val="Book Antiqua"/>
      <family val="1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Iskoola Pota"/>
      <family val="2"/>
    </font>
    <font>
      <sz val="6"/>
      <color theme="1"/>
      <name val="Times New Roman"/>
      <family val="1"/>
    </font>
    <font>
      <b/>
      <sz val="8"/>
      <color rgb="FFFF0000"/>
      <name val="Times New Roman"/>
      <family val="1"/>
    </font>
    <font>
      <b/>
      <sz val="11"/>
      <color rgb="FFFF0000"/>
      <name val="Times New Roman"/>
      <family val="1"/>
    </font>
    <font>
      <sz val="9"/>
      <color theme="1"/>
      <name val="Calibri"/>
      <family val="2"/>
    </font>
    <font>
      <sz val="9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101">
    <xf numFmtId="0" fontId="0" fillId="0" borderId="0" xfId="0"/>
    <xf numFmtId="0" fontId="3" fillId="0" borderId="0" xfId="0" applyFont="1" applyFill="1"/>
    <xf numFmtId="0" fontId="6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7" fontId="8" fillId="2" borderId="9" xfId="0" applyNumberFormat="1" applyFont="1" applyFill="1" applyBorder="1" applyAlignment="1">
      <alignment horizontal="center" vertical="center"/>
    </xf>
    <xf numFmtId="37" fontId="8" fillId="2" borderId="2" xfId="0" applyNumberFormat="1" applyFont="1" applyFill="1" applyBorder="1" applyAlignment="1">
      <alignment horizontal="center" vertical="center"/>
    </xf>
    <xf numFmtId="1" fontId="5" fillId="0" borderId="2" xfId="1" applyNumberFormat="1" applyFont="1" applyFill="1" applyBorder="1" applyAlignment="1">
      <alignment horizontal="center" vertical="center"/>
    </xf>
    <xf numFmtId="1" fontId="8" fillId="0" borderId="2" xfId="0" applyNumberFormat="1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center" vertical="center"/>
    </xf>
    <xf numFmtId="37" fontId="4" fillId="0" borderId="2" xfId="1" applyNumberFormat="1" applyFont="1" applyFill="1" applyBorder="1" applyAlignment="1">
      <alignment horizontal="center" vertical="center" wrapText="1"/>
    </xf>
    <xf numFmtId="1" fontId="4" fillId="0" borderId="2" xfId="1" applyNumberFormat="1" applyFont="1" applyFill="1" applyBorder="1" applyAlignment="1">
      <alignment horizontal="center" vertical="center"/>
    </xf>
    <xf numFmtId="37" fontId="4" fillId="0" borderId="2" xfId="1" applyNumberFormat="1" applyFont="1" applyFill="1" applyBorder="1" applyAlignment="1">
      <alignment horizontal="center" vertical="center"/>
    </xf>
    <xf numFmtId="1" fontId="4" fillId="0" borderId="2" xfId="2" applyNumberFormat="1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>
      <alignment horizontal="right" vertical="center"/>
    </xf>
    <xf numFmtId="0" fontId="2" fillId="0" borderId="0" xfId="0" applyFont="1" applyFill="1"/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wrapText="1"/>
    </xf>
    <xf numFmtId="0" fontId="3" fillId="0" borderId="0" xfId="0" applyFont="1" applyFill="1" applyAlignment="1">
      <alignment wrapText="1"/>
    </xf>
    <xf numFmtId="1" fontId="3" fillId="0" borderId="0" xfId="0" applyNumberFormat="1" applyFont="1" applyFill="1" applyAlignment="1">
      <alignment horizontal="center" vertical="center"/>
    </xf>
    <xf numFmtId="1" fontId="3" fillId="0" borderId="0" xfId="0" applyNumberFormat="1" applyFont="1" applyFill="1"/>
    <xf numFmtId="1" fontId="3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right"/>
    </xf>
    <xf numFmtId="0" fontId="4" fillId="0" borderId="2" xfId="0" applyFont="1" applyFill="1" applyBorder="1" applyAlignment="1">
      <alignment horizontal="center" wrapText="1"/>
    </xf>
    <xf numFmtId="0" fontId="9" fillId="0" borderId="0" xfId="0" applyFont="1"/>
    <xf numFmtId="0" fontId="9" fillId="0" borderId="0" xfId="0" applyFont="1" applyAlignment="1">
      <alignment horizontal="center"/>
    </xf>
    <xf numFmtId="0" fontId="12" fillId="0" borderId="5" xfId="0" applyFont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4" fontId="7" fillId="0" borderId="5" xfId="0" applyNumberFormat="1" applyFont="1" applyBorder="1" applyAlignment="1">
      <alignment horizontal="center" vertical="center" wrapText="1"/>
    </xf>
    <xf numFmtId="39" fontId="4" fillId="0" borderId="2" xfId="1" applyNumberFormat="1" applyFont="1" applyFill="1" applyBorder="1" applyAlignment="1">
      <alignment horizontal="center" vertical="center"/>
    </xf>
    <xf numFmtId="4" fontId="4" fillId="0" borderId="2" xfId="1" applyNumberFormat="1" applyFont="1" applyFill="1" applyBorder="1" applyAlignment="1">
      <alignment horizontal="center" vertical="center"/>
    </xf>
    <xf numFmtId="4" fontId="3" fillId="0" borderId="0" xfId="0" applyNumberFormat="1" applyFont="1" applyFill="1" applyAlignment="1">
      <alignment wrapText="1"/>
    </xf>
    <xf numFmtId="4" fontId="7" fillId="0" borderId="2" xfId="0" applyNumberFormat="1" applyFont="1" applyBorder="1" applyAlignment="1">
      <alignment horizontal="right" vertical="center" wrapText="1"/>
    </xf>
    <xf numFmtId="4" fontId="4" fillId="0" borderId="2" xfId="1" applyNumberFormat="1" applyFont="1" applyFill="1" applyBorder="1" applyAlignment="1">
      <alignment horizontal="right" vertical="center"/>
    </xf>
    <xf numFmtId="4" fontId="3" fillId="0" borderId="0" xfId="0" applyNumberFormat="1" applyFont="1" applyFill="1" applyAlignment="1">
      <alignment horizontal="right" wrapText="1"/>
    </xf>
    <xf numFmtId="0" fontId="11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textRotation="90" wrapText="1"/>
    </xf>
    <xf numFmtId="1" fontId="4" fillId="0" borderId="2" xfId="0" applyNumberFormat="1" applyFont="1" applyFill="1" applyBorder="1" applyAlignment="1">
      <alignment horizontal="center" vertical="center" textRotation="90" wrapText="1"/>
    </xf>
    <xf numFmtId="4" fontId="13" fillId="0" borderId="0" xfId="0" applyNumberFormat="1" applyFont="1" applyFill="1" applyAlignment="1">
      <alignment wrapText="1"/>
    </xf>
    <xf numFmtId="0" fontId="11" fillId="0" borderId="2" xfId="0" applyFont="1" applyBorder="1" applyAlignment="1">
      <alignment vertical="center"/>
    </xf>
    <xf numFmtId="0" fontId="4" fillId="0" borderId="2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4" fillId="0" borderId="2" xfId="0" applyFont="1" applyFill="1" applyBorder="1" applyAlignment="1">
      <alignment horizontal="center" vertical="center" textRotation="90" wrapText="1"/>
    </xf>
    <xf numFmtId="0" fontId="16" fillId="0" borderId="5" xfId="0" applyFont="1" applyBorder="1" applyAlignment="1">
      <alignment vertical="center" wrapText="1"/>
    </xf>
    <xf numFmtId="0" fontId="2" fillId="0" borderId="2" xfId="0" applyFont="1" applyFill="1" applyBorder="1" applyAlignment="1">
      <alignment horizontal="center"/>
    </xf>
    <xf numFmtId="37" fontId="8" fillId="2" borderId="5" xfId="0" applyNumberFormat="1" applyFont="1" applyFill="1" applyBorder="1" applyAlignment="1">
      <alignment horizontal="center" vertical="center"/>
    </xf>
    <xf numFmtId="0" fontId="17" fillId="0" borderId="5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0" fillId="0" borderId="0" xfId="0" applyAlignment="1">
      <alignment wrapText="1"/>
    </xf>
    <xf numFmtId="4" fontId="0" fillId="0" borderId="0" xfId="0" applyNumberFormat="1"/>
    <xf numFmtId="4" fontId="4" fillId="0" borderId="10" xfId="0" applyNumberFormat="1" applyFont="1" applyFill="1" applyBorder="1" applyAlignment="1">
      <alignment horizontal="center" vertical="center" wrapText="1"/>
    </xf>
    <xf numFmtId="4" fontId="4" fillId="0" borderId="12" xfId="0" applyNumberFormat="1" applyFont="1" applyFill="1" applyBorder="1" applyAlignment="1">
      <alignment horizontal="center" vertical="center" wrapText="1"/>
    </xf>
    <xf numFmtId="4" fontId="4" fillId="0" borderId="13" xfId="0" applyNumberFormat="1" applyFont="1" applyFill="1" applyBorder="1" applyAlignment="1">
      <alignment horizontal="center" vertical="center" wrapText="1"/>
    </xf>
    <xf numFmtId="4" fontId="4" fillId="0" borderId="14" xfId="0" applyNumberFormat="1" applyFont="1" applyFill="1" applyBorder="1" applyAlignment="1">
      <alignment horizontal="center" vertical="center" wrapText="1"/>
    </xf>
    <xf numFmtId="4" fontId="4" fillId="0" borderId="7" xfId="0" applyNumberFormat="1" applyFont="1" applyFill="1" applyBorder="1" applyAlignment="1">
      <alignment horizontal="center" vertical="center" textRotation="90" wrapText="1"/>
    </xf>
    <xf numFmtId="4" fontId="4" fillId="0" borderId="8" xfId="0" applyNumberFormat="1" applyFont="1" applyFill="1" applyBorder="1" applyAlignment="1">
      <alignment horizontal="center" vertical="center" textRotation="90" wrapText="1"/>
    </xf>
    <xf numFmtId="4" fontId="4" fillId="0" borderId="6" xfId="0" applyNumberFormat="1" applyFont="1" applyFill="1" applyBorder="1" applyAlignment="1">
      <alignment horizontal="center" vertical="center" textRotation="90" wrapText="1"/>
    </xf>
    <xf numFmtId="1" fontId="4" fillId="0" borderId="6" xfId="0" applyNumberFormat="1" applyFont="1" applyFill="1" applyBorder="1" applyAlignment="1">
      <alignment horizontal="center" vertical="center" textRotation="90" wrapText="1"/>
    </xf>
    <xf numFmtId="1" fontId="4" fillId="0" borderId="8" xfId="0" applyNumberFormat="1" applyFont="1" applyFill="1" applyBorder="1" applyAlignment="1">
      <alignment horizontal="center" vertical="center" textRotation="90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textRotation="90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4" fontId="4" fillId="0" borderId="3" xfId="0" applyNumberFormat="1" applyFont="1" applyFill="1" applyBorder="1" applyAlignment="1">
      <alignment horizontal="center" vertical="center" wrapText="1"/>
    </xf>
    <xf numFmtId="4" fontId="4" fillId="0" borderId="4" xfId="0" applyNumberFormat="1" applyFont="1" applyFill="1" applyBorder="1" applyAlignment="1">
      <alignment horizontal="center" vertical="center" wrapText="1"/>
    </xf>
    <xf numFmtId="4" fontId="4" fillId="0" borderId="5" xfId="0" applyNumberFormat="1" applyFont="1" applyFill="1" applyBorder="1" applyAlignment="1">
      <alignment horizontal="center" vertical="center" wrapText="1"/>
    </xf>
    <xf numFmtId="1" fontId="4" fillId="0" borderId="6" xfId="0" applyNumberFormat="1" applyFont="1" applyFill="1" applyBorder="1" applyAlignment="1">
      <alignment horizontal="center" vertical="center" wrapText="1"/>
    </xf>
    <xf numFmtId="1" fontId="4" fillId="0" borderId="8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10" fillId="0" borderId="3" xfId="3" applyFill="1" applyBorder="1" applyAlignment="1">
      <alignment horizontal="center" vertical="center" wrapText="1"/>
    </xf>
    <xf numFmtId="0" fontId="10" fillId="0" borderId="4" xfId="3" applyFill="1" applyBorder="1" applyAlignment="1">
      <alignment horizontal="center" vertical="center" wrapText="1"/>
    </xf>
    <xf numFmtId="0" fontId="10" fillId="0" borderId="5" xfId="3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wrapText="1"/>
    </xf>
    <xf numFmtId="0" fontId="10" fillId="0" borderId="10" xfId="3" applyFill="1" applyBorder="1" applyAlignment="1">
      <alignment horizontal="center" vertical="center"/>
    </xf>
    <xf numFmtId="0" fontId="10" fillId="0" borderId="11" xfId="3" applyFill="1" applyBorder="1" applyAlignment="1">
      <alignment horizontal="center" vertical="center"/>
    </xf>
    <xf numFmtId="0" fontId="10" fillId="0" borderId="12" xfId="3" applyFill="1" applyBorder="1" applyAlignment="1">
      <alignment horizontal="center" vertical="center"/>
    </xf>
    <xf numFmtId="0" fontId="10" fillId="0" borderId="13" xfId="3" applyFill="1" applyBorder="1" applyAlignment="1">
      <alignment horizontal="center" vertical="center"/>
    </xf>
    <xf numFmtId="0" fontId="10" fillId="0" borderId="1" xfId="3" applyFill="1" applyBorder="1" applyAlignment="1">
      <alignment horizontal="center" vertical="center"/>
    </xf>
    <xf numFmtId="0" fontId="10" fillId="0" borderId="14" xfId="3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textRotation="90" wrapText="1"/>
    </xf>
    <xf numFmtId="0" fontId="4" fillId="0" borderId="7" xfId="0" applyFont="1" applyFill="1" applyBorder="1" applyAlignment="1">
      <alignment horizontal="center" vertical="center" textRotation="90" wrapText="1"/>
    </xf>
    <xf numFmtId="0" fontId="4" fillId="0" borderId="8" xfId="0" applyFont="1" applyFill="1" applyBorder="1" applyAlignment="1">
      <alignment horizontal="center" vertical="center" textRotation="90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10" fillId="0" borderId="10" xfId="3" applyFill="1" applyBorder="1" applyAlignment="1">
      <alignment horizontal="center" vertical="center" wrapText="1"/>
    </xf>
    <xf numFmtId="0" fontId="10" fillId="0" borderId="11" xfId="3" applyFill="1" applyBorder="1" applyAlignment="1">
      <alignment horizontal="center" vertical="center" wrapText="1"/>
    </xf>
    <xf numFmtId="0" fontId="10" fillId="0" borderId="12" xfId="3" applyFill="1" applyBorder="1" applyAlignment="1">
      <alignment horizontal="center" vertical="center" wrapText="1"/>
    </xf>
    <xf numFmtId="0" fontId="10" fillId="0" borderId="13" xfId="3" applyFill="1" applyBorder="1" applyAlignment="1">
      <alignment horizontal="center" vertical="center" wrapText="1"/>
    </xf>
    <xf numFmtId="0" fontId="10" fillId="0" borderId="1" xfId="3" applyFill="1" applyBorder="1" applyAlignment="1">
      <alignment horizontal="center" vertical="center" wrapText="1"/>
    </xf>
    <xf numFmtId="0" fontId="10" fillId="0" borderId="14" xfId="3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IDP%20Annexure%20No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rastrucrure Development"/>
      <sheetName val="Livelihood"/>
      <sheetName val="Sheet2"/>
    </sheetNames>
    <sheetDataSet>
      <sheetData sheetId="0">
        <row r="8">
          <cell r="J8">
            <v>344820.86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1</v>
          </cell>
        </row>
        <row r="9">
          <cell r="J9">
            <v>488809.59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1</v>
          </cell>
        </row>
        <row r="10">
          <cell r="J10">
            <v>324991.15999999997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1</v>
          </cell>
        </row>
        <row r="11">
          <cell r="J11">
            <v>493328.26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1</v>
          </cell>
        </row>
        <row r="12">
          <cell r="J12">
            <v>495000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1</v>
          </cell>
        </row>
        <row r="13">
          <cell r="J13">
            <v>346423.89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1</v>
          </cell>
        </row>
        <row r="14">
          <cell r="J14">
            <v>486526.01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1</v>
          </cell>
        </row>
        <row r="15">
          <cell r="J15">
            <v>337043.65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1</v>
          </cell>
        </row>
        <row r="16">
          <cell r="J16">
            <v>345693.57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1</v>
          </cell>
        </row>
        <row r="17">
          <cell r="J17">
            <v>426156.3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</row>
        <row r="18">
          <cell r="J18">
            <v>488332.58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1</v>
          </cell>
        </row>
        <row r="19">
          <cell r="J19">
            <v>344745.3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1</v>
          </cell>
        </row>
        <row r="20">
          <cell r="J20">
            <v>346500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1</v>
          </cell>
        </row>
        <row r="21">
          <cell r="J21">
            <v>345113.75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1</v>
          </cell>
        </row>
        <row r="22">
          <cell r="J22">
            <v>336420.81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J23">
            <v>493500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1</v>
          </cell>
        </row>
        <row r="24">
          <cell r="J24">
            <v>338610.86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1</v>
          </cell>
        </row>
        <row r="25">
          <cell r="J25">
            <v>491394.44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1</v>
          </cell>
        </row>
        <row r="26">
          <cell r="J26">
            <v>343123.72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1</v>
          </cell>
        </row>
        <row r="27">
          <cell r="J27">
            <v>495000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1</v>
          </cell>
        </row>
        <row r="28">
          <cell r="J28">
            <v>495000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1</v>
          </cell>
        </row>
        <row r="29">
          <cell r="J29">
            <v>340440.58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1</v>
          </cell>
        </row>
        <row r="30">
          <cell r="J30">
            <v>346500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1</v>
          </cell>
        </row>
        <row r="31">
          <cell r="J31">
            <v>495000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1</v>
          </cell>
        </row>
        <row r="32">
          <cell r="J32">
            <v>495000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1</v>
          </cell>
        </row>
        <row r="33">
          <cell r="J33">
            <v>495000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</row>
        <row r="34">
          <cell r="J34">
            <v>342375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</row>
        <row r="35">
          <cell r="J35">
            <v>342307.25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1</v>
          </cell>
        </row>
        <row r="36">
          <cell r="J36">
            <v>429020.82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1</v>
          </cell>
        </row>
      </sheetData>
      <sheetData sheetId="1">
        <row r="8">
          <cell r="J8">
            <v>84250</v>
          </cell>
          <cell r="V8">
            <v>15</v>
          </cell>
        </row>
        <row r="9">
          <cell r="J9">
            <v>94160</v>
          </cell>
          <cell r="V9">
            <v>15</v>
          </cell>
        </row>
        <row r="10">
          <cell r="J10">
            <v>111155</v>
          </cell>
          <cell r="V10">
            <v>15</v>
          </cell>
        </row>
        <row r="11">
          <cell r="J11">
            <v>132860</v>
          </cell>
          <cell r="V11">
            <v>15</v>
          </cell>
        </row>
        <row r="12">
          <cell r="J12">
            <v>83473</v>
          </cell>
          <cell r="V12">
            <v>13</v>
          </cell>
        </row>
        <row r="13">
          <cell r="J13">
            <v>137200</v>
          </cell>
          <cell r="V13">
            <v>15</v>
          </cell>
        </row>
        <row r="14">
          <cell r="J14">
            <v>146160</v>
          </cell>
          <cell r="V14">
            <v>28</v>
          </cell>
        </row>
        <row r="15">
          <cell r="J15">
            <v>140940</v>
          </cell>
          <cell r="V15">
            <v>28</v>
          </cell>
        </row>
        <row r="16">
          <cell r="J16">
            <v>89530</v>
          </cell>
          <cell r="V16">
            <v>18</v>
          </cell>
        </row>
        <row r="17">
          <cell r="J17">
            <v>141750</v>
          </cell>
          <cell r="V17">
            <v>22</v>
          </cell>
        </row>
        <row r="18">
          <cell r="J18">
            <v>146880</v>
          </cell>
          <cell r="V18">
            <v>24</v>
          </cell>
        </row>
        <row r="19">
          <cell r="J19">
            <v>145080</v>
          </cell>
          <cell r="V19">
            <v>26</v>
          </cell>
        </row>
        <row r="20">
          <cell r="J20">
            <v>104744</v>
          </cell>
          <cell r="V20">
            <v>15</v>
          </cell>
        </row>
        <row r="21">
          <cell r="J21">
            <v>126350</v>
          </cell>
          <cell r="V21">
            <v>15</v>
          </cell>
        </row>
        <row r="22">
          <cell r="J22">
            <v>146695</v>
          </cell>
          <cell r="V22">
            <v>29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6"/>
  <sheetViews>
    <sheetView topLeftCell="C1" workbookViewId="0">
      <pane ySplit="6" topLeftCell="A19" activePane="bottomLeft" state="frozen"/>
      <selection activeCell="B1" sqref="B1"/>
      <selection pane="bottomLeft" activeCell="Q5" sqref="Q5:Q6"/>
    </sheetView>
  </sheetViews>
  <sheetFormatPr defaultRowHeight="15" x14ac:dyDescent="0.25"/>
  <cols>
    <col min="1" max="1" width="4.42578125" style="16" customWidth="1"/>
    <col min="2" max="2" width="21.85546875" style="17" customWidth="1"/>
    <col min="3" max="3" width="17.42578125" style="42" customWidth="1"/>
    <col min="4" max="4" width="3.5703125" style="18" customWidth="1"/>
    <col min="5" max="5" width="4" style="18" customWidth="1"/>
    <col min="6" max="7" width="3.5703125" style="19" customWidth="1"/>
    <col min="8" max="10" width="3.7109375" style="19" customWidth="1"/>
    <col min="11" max="12" width="3.5703125" style="19" customWidth="1"/>
    <col min="13" max="13" width="5.7109375" style="19" customWidth="1"/>
    <col min="14" max="14" width="10.7109375" style="35" customWidth="1"/>
    <col min="15" max="15" width="4.5703125" style="18" customWidth="1"/>
    <col min="16" max="16" width="10.7109375" style="18" customWidth="1"/>
    <col min="17" max="17" width="11.140625" style="18" customWidth="1"/>
    <col min="18" max="18" width="4.42578125" style="32" customWidth="1"/>
    <col min="19" max="19" width="4.28515625" style="32" customWidth="1"/>
    <col min="20" max="20" width="4.7109375" style="32" customWidth="1"/>
    <col min="21" max="21" width="3.7109375" style="32" customWidth="1"/>
    <col min="22" max="22" width="4.28515625" style="32" customWidth="1"/>
    <col min="23" max="23" width="10.7109375" style="32" customWidth="1"/>
    <col min="24" max="24" width="3.42578125" style="1" customWidth="1"/>
    <col min="25" max="25" width="4.140625" style="1" customWidth="1"/>
    <col min="26" max="29" width="4.140625" style="20" customWidth="1"/>
    <col min="30" max="30" width="4.140625" style="21" customWidth="1"/>
    <col min="31" max="33" width="4.140625" style="20" customWidth="1"/>
    <col min="34" max="34" width="10.140625" style="22" customWidth="1"/>
    <col min="35" max="35" width="7.85546875" style="1" customWidth="1"/>
    <col min="36" max="270" width="9.140625" style="1"/>
    <col min="271" max="271" width="4.42578125" style="1" customWidth="1"/>
    <col min="272" max="272" width="20" style="1" customWidth="1"/>
    <col min="273" max="273" width="9" style="1" customWidth="1"/>
    <col min="274" max="274" width="13.42578125" style="1" customWidth="1"/>
    <col min="275" max="276" width="5.42578125" style="1" customWidth="1"/>
    <col min="277" max="277" width="3.7109375" style="1" customWidth="1"/>
    <col min="278" max="278" width="6.28515625" style="1" customWidth="1"/>
    <col min="279" max="279" width="5.42578125" style="1" customWidth="1"/>
    <col min="280" max="280" width="6" style="1" customWidth="1"/>
    <col min="281" max="281" width="5.28515625" style="1" customWidth="1"/>
    <col min="282" max="282" width="4.5703125" style="1" customWidth="1"/>
    <col min="283" max="283" width="4.28515625" style="1" customWidth="1"/>
    <col min="284" max="284" width="5.85546875" style="1" customWidth="1"/>
    <col min="285" max="285" width="8.5703125" style="1" customWidth="1"/>
    <col min="286" max="286" width="8.42578125" style="1" customWidth="1"/>
    <col min="287" max="287" width="9.7109375" style="1" customWidth="1"/>
    <col min="288" max="288" width="9.42578125" style="1" customWidth="1"/>
    <col min="289" max="289" width="9.85546875" style="1" customWidth="1"/>
    <col min="290" max="290" width="13.7109375" style="1" customWidth="1"/>
    <col min="291" max="526" width="9.140625" style="1"/>
    <col min="527" max="527" width="4.42578125" style="1" customWidth="1"/>
    <col min="528" max="528" width="20" style="1" customWidth="1"/>
    <col min="529" max="529" width="9" style="1" customWidth="1"/>
    <col min="530" max="530" width="13.42578125" style="1" customWidth="1"/>
    <col min="531" max="532" width="5.42578125" style="1" customWidth="1"/>
    <col min="533" max="533" width="3.7109375" style="1" customWidth="1"/>
    <col min="534" max="534" width="6.28515625" style="1" customWidth="1"/>
    <col min="535" max="535" width="5.42578125" style="1" customWidth="1"/>
    <col min="536" max="536" width="6" style="1" customWidth="1"/>
    <col min="537" max="537" width="5.28515625" style="1" customWidth="1"/>
    <col min="538" max="538" width="4.5703125" style="1" customWidth="1"/>
    <col min="539" max="539" width="4.28515625" style="1" customWidth="1"/>
    <col min="540" max="540" width="5.85546875" style="1" customWidth="1"/>
    <col min="541" max="541" width="8.5703125" style="1" customWidth="1"/>
    <col min="542" max="542" width="8.42578125" style="1" customWidth="1"/>
    <col min="543" max="543" width="9.7109375" style="1" customWidth="1"/>
    <col min="544" max="544" width="9.42578125" style="1" customWidth="1"/>
    <col min="545" max="545" width="9.85546875" style="1" customWidth="1"/>
    <col min="546" max="546" width="13.7109375" style="1" customWidth="1"/>
    <col min="547" max="782" width="9.140625" style="1"/>
    <col min="783" max="783" width="4.42578125" style="1" customWidth="1"/>
    <col min="784" max="784" width="20" style="1" customWidth="1"/>
    <col min="785" max="785" width="9" style="1" customWidth="1"/>
    <col min="786" max="786" width="13.42578125" style="1" customWidth="1"/>
    <col min="787" max="788" width="5.42578125" style="1" customWidth="1"/>
    <col min="789" max="789" width="3.7109375" style="1" customWidth="1"/>
    <col min="790" max="790" width="6.28515625" style="1" customWidth="1"/>
    <col min="791" max="791" width="5.42578125" style="1" customWidth="1"/>
    <col min="792" max="792" width="6" style="1" customWidth="1"/>
    <col min="793" max="793" width="5.28515625" style="1" customWidth="1"/>
    <col min="794" max="794" width="4.5703125" style="1" customWidth="1"/>
    <col min="795" max="795" width="4.28515625" style="1" customWidth="1"/>
    <col min="796" max="796" width="5.85546875" style="1" customWidth="1"/>
    <col min="797" max="797" width="8.5703125" style="1" customWidth="1"/>
    <col min="798" max="798" width="8.42578125" style="1" customWidth="1"/>
    <col min="799" max="799" width="9.7109375" style="1" customWidth="1"/>
    <col min="800" max="800" width="9.42578125" style="1" customWidth="1"/>
    <col min="801" max="801" width="9.85546875" style="1" customWidth="1"/>
    <col min="802" max="802" width="13.7109375" style="1" customWidth="1"/>
    <col min="803" max="1038" width="9.140625" style="1"/>
    <col min="1039" max="1039" width="4.42578125" style="1" customWidth="1"/>
    <col min="1040" max="1040" width="20" style="1" customWidth="1"/>
    <col min="1041" max="1041" width="9" style="1" customWidth="1"/>
    <col min="1042" max="1042" width="13.42578125" style="1" customWidth="1"/>
    <col min="1043" max="1044" width="5.42578125" style="1" customWidth="1"/>
    <col min="1045" max="1045" width="3.7109375" style="1" customWidth="1"/>
    <col min="1046" max="1046" width="6.28515625" style="1" customWidth="1"/>
    <col min="1047" max="1047" width="5.42578125" style="1" customWidth="1"/>
    <col min="1048" max="1048" width="6" style="1" customWidth="1"/>
    <col min="1049" max="1049" width="5.28515625" style="1" customWidth="1"/>
    <col min="1050" max="1050" width="4.5703125" style="1" customWidth="1"/>
    <col min="1051" max="1051" width="4.28515625" style="1" customWidth="1"/>
    <col min="1052" max="1052" width="5.85546875" style="1" customWidth="1"/>
    <col min="1053" max="1053" width="8.5703125" style="1" customWidth="1"/>
    <col min="1054" max="1054" width="8.42578125" style="1" customWidth="1"/>
    <col min="1055" max="1055" width="9.7109375" style="1" customWidth="1"/>
    <col min="1056" max="1056" width="9.42578125" style="1" customWidth="1"/>
    <col min="1057" max="1057" width="9.85546875" style="1" customWidth="1"/>
    <col min="1058" max="1058" width="13.7109375" style="1" customWidth="1"/>
    <col min="1059" max="1294" width="9.140625" style="1"/>
    <col min="1295" max="1295" width="4.42578125" style="1" customWidth="1"/>
    <col min="1296" max="1296" width="20" style="1" customWidth="1"/>
    <col min="1297" max="1297" width="9" style="1" customWidth="1"/>
    <col min="1298" max="1298" width="13.42578125" style="1" customWidth="1"/>
    <col min="1299" max="1300" width="5.42578125" style="1" customWidth="1"/>
    <col min="1301" max="1301" width="3.7109375" style="1" customWidth="1"/>
    <col min="1302" max="1302" width="6.28515625" style="1" customWidth="1"/>
    <col min="1303" max="1303" width="5.42578125" style="1" customWidth="1"/>
    <col min="1304" max="1304" width="6" style="1" customWidth="1"/>
    <col min="1305" max="1305" width="5.28515625" style="1" customWidth="1"/>
    <col min="1306" max="1306" width="4.5703125" style="1" customWidth="1"/>
    <col min="1307" max="1307" width="4.28515625" style="1" customWidth="1"/>
    <col min="1308" max="1308" width="5.85546875" style="1" customWidth="1"/>
    <col min="1309" max="1309" width="8.5703125" style="1" customWidth="1"/>
    <col min="1310" max="1310" width="8.42578125" style="1" customWidth="1"/>
    <col min="1311" max="1311" width="9.7109375" style="1" customWidth="1"/>
    <col min="1312" max="1312" width="9.42578125" style="1" customWidth="1"/>
    <col min="1313" max="1313" width="9.85546875" style="1" customWidth="1"/>
    <col min="1314" max="1314" width="13.7109375" style="1" customWidth="1"/>
    <col min="1315" max="1550" width="9.140625" style="1"/>
    <col min="1551" max="1551" width="4.42578125" style="1" customWidth="1"/>
    <col min="1552" max="1552" width="20" style="1" customWidth="1"/>
    <col min="1553" max="1553" width="9" style="1" customWidth="1"/>
    <col min="1554" max="1554" width="13.42578125" style="1" customWidth="1"/>
    <col min="1555" max="1556" width="5.42578125" style="1" customWidth="1"/>
    <col min="1557" max="1557" width="3.7109375" style="1" customWidth="1"/>
    <col min="1558" max="1558" width="6.28515625" style="1" customWidth="1"/>
    <col min="1559" max="1559" width="5.42578125" style="1" customWidth="1"/>
    <col min="1560" max="1560" width="6" style="1" customWidth="1"/>
    <col min="1561" max="1561" width="5.28515625" style="1" customWidth="1"/>
    <col min="1562" max="1562" width="4.5703125" style="1" customWidth="1"/>
    <col min="1563" max="1563" width="4.28515625" style="1" customWidth="1"/>
    <col min="1564" max="1564" width="5.85546875" style="1" customWidth="1"/>
    <col min="1565" max="1565" width="8.5703125" style="1" customWidth="1"/>
    <col min="1566" max="1566" width="8.42578125" style="1" customWidth="1"/>
    <col min="1567" max="1567" width="9.7109375" style="1" customWidth="1"/>
    <col min="1568" max="1568" width="9.42578125" style="1" customWidth="1"/>
    <col min="1569" max="1569" width="9.85546875" style="1" customWidth="1"/>
    <col min="1570" max="1570" width="13.7109375" style="1" customWidth="1"/>
    <col min="1571" max="1806" width="9.140625" style="1"/>
    <col min="1807" max="1807" width="4.42578125" style="1" customWidth="1"/>
    <col min="1808" max="1808" width="20" style="1" customWidth="1"/>
    <col min="1809" max="1809" width="9" style="1" customWidth="1"/>
    <col min="1810" max="1810" width="13.42578125" style="1" customWidth="1"/>
    <col min="1811" max="1812" width="5.42578125" style="1" customWidth="1"/>
    <col min="1813" max="1813" width="3.7109375" style="1" customWidth="1"/>
    <col min="1814" max="1814" width="6.28515625" style="1" customWidth="1"/>
    <col min="1815" max="1815" width="5.42578125" style="1" customWidth="1"/>
    <col min="1816" max="1816" width="6" style="1" customWidth="1"/>
    <col min="1817" max="1817" width="5.28515625" style="1" customWidth="1"/>
    <col min="1818" max="1818" width="4.5703125" style="1" customWidth="1"/>
    <col min="1819" max="1819" width="4.28515625" style="1" customWidth="1"/>
    <col min="1820" max="1820" width="5.85546875" style="1" customWidth="1"/>
    <col min="1821" max="1821" width="8.5703125" style="1" customWidth="1"/>
    <col min="1822" max="1822" width="8.42578125" style="1" customWidth="1"/>
    <col min="1823" max="1823" width="9.7109375" style="1" customWidth="1"/>
    <col min="1824" max="1824" width="9.42578125" style="1" customWidth="1"/>
    <col min="1825" max="1825" width="9.85546875" style="1" customWidth="1"/>
    <col min="1826" max="1826" width="13.7109375" style="1" customWidth="1"/>
    <col min="1827" max="2062" width="9.140625" style="1"/>
    <col min="2063" max="2063" width="4.42578125" style="1" customWidth="1"/>
    <col min="2064" max="2064" width="20" style="1" customWidth="1"/>
    <col min="2065" max="2065" width="9" style="1" customWidth="1"/>
    <col min="2066" max="2066" width="13.42578125" style="1" customWidth="1"/>
    <col min="2067" max="2068" width="5.42578125" style="1" customWidth="1"/>
    <col min="2069" max="2069" width="3.7109375" style="1" customWidth="1"/>
    <col min="2070" max="2070" width="6.28515625" style="1" customWidth="1"/>
    <col min="2071" max="2071" width="5.42578125" style="1" customWidth="1"/>
    <col min="2072" max="2072" width="6" style="1" customWidth="1"/>
    <col min="2073" max="2073" width="5.28515625" style="1" customWidth="1"/>
    <col min="2074" max="2074" width="4.5703125" style="1" customWidth="1"/>
    <col min="2075" max="2075" width="4.28515625" style="1" customWidth="1"/>
    <col min="2076" max="2076" width="5.85546875" style="1" customWidth="1"/>
    <col min="2077" max="2077" width="8.5703125" style="1" customWidth="1"/>
    <col min="2078" max="2078" width="8.42578125" style="1" customWidth="1"/>
    <col min="2079" max="2079" width="9.7109375" style="1" customWidth="1"/>
    <col min="2080" max="2080" width="9.42578125" style="1" customWidth="1"/>
    <col min="2081" max="2081" width="9.85546875" style="1" customWidth="1"/>
    <col min="2082" max="2082" width="13.7109375" style="1" customWidth="1"/>
    <col min="2083" max="2318" width="9.140625" style="1"/>
    <col min="2319" max="2319" width="4.42578125" style="1" customWidth="1"/>
    <col min="2320" max="2320" width="20" style="1" customWidth="1"/>
    <col min="2321" max="2321" width="9" style="1" customWidth="1"/>
    <col min="2322" max="2322" width="13.42578125" style="1" customWidth="1"/>
    <col min="2323" max="2324" width="5.42578125" style="1" customWidth="1"/>
    <col min="2325" max="2325" width="3.7109375" style="1" customWidth="1"/>
    <col min="2326" max="2326" width="6.28515625" style="1" customWidth="1"/>
    <col min="2327" max="2327" width="5.42578125" style="1" customWidth="1"/>
    <col min="2328" max="2328" width="6" style="1" customWidth="1"/>
    <col min="2329" max="2329" width="5.28515625" style="1" customWidth="1"/>
    <col min="2330" max="2330" width="4.5703125" style="1" customWidth="1"/>
    <col min="2331" max="2331" width="4.28515625" style="1" customWidth="1"/>
    <col min="2332" max="2332" width="5.85546875" style="1" customWidth="1"/>
    <col min="2333" max="2333" width="8.5703125" style="1" customWidth="1"/>
    <col min="2334" max="2334" width="8.42578125" style="1" customWidth="1"/>
    <col min="2335" max="2335" width="9.7109375" style="1" customWidth="1"/>
    <col min="2336" max="2336" width="9.42578125" style="1" customWidth="1"/>
    <col min="2337" max="2337" width="9.85546875" style="1" customWidth="1"/>
    <col min="2338" max="2338" width="13.7109375" style="1" customWidth="1"/>
    <col min="2339" max="2574" width="9.140625" style="1"/>
    <col min="2575" max="2575" width="4.42578125" style="1" customWidth="1"/>
    <col min="2576" max="2576" width="20" style="1" customWidth="1"/>
    <col min="2577" max="2577" width="9" style="1" customWidth="1"/>
    <col min="2578" max="2578" width="13.42578125" style="1" customWidth="1"/>
    <col min="2579" max="2580" width="5.42578125" style="1" customWidth="1"/>
    <col min="2581" max="2581" width="3.7109375" style="1" customWidth="1"/>
    <col min="2582" max="2582" width="6.28515625" style="1" customWidth="1"/>
    <col min="2583" max="2583" width="5.42578125" style="1" customWidth="1"/>
    <col min="2584" max="2584" width="6" style="1" customWidth="1"/>
    <col min="2585" max="2585" width="5.28515625" style="1" customWidth="1"/>
    <col min="2586" max="2586" width="4.5703125" style="1" customWidth="1"/>
    <col min="2587" max="2587" width="4.28515625" style="1" customWidth="1"/>
    <col min="2588" max="2588" width="5.85546875" style="1" customWidth="1"/>
    <col min="2589" max="2589" width="8.5703125" style="1" customWidth="1"/>
    <col min="2590" max="2590" width="8.42578125" style="1" customWidth="1"/>
    <col min="2591" max="2591" width="9.7109375" style="1" customWidth="1"/>
    <col min="2592" max="2592" width="9.42578125" style="1" customWidth="1"/>
    <col min="2593" max="2593" width="9.85546875" style="1" customWidth="1"/>
    <col min="2594" max="2594" width="13.7109375" style="1" customWidth="1"/>
    <col min="2595" max="2830" width="9.140625" style="1"/>
    <col min="2831" max="2831" width="4.42578125" style="1" customWidth="1"/>
    <col min="2832" max="2832" width="20" style="1" customWidth="1"/>
    <col min="2833" max="2833" width="9" style="1" customWidth="1"/>
    <col min="2834" max="2834" width="13.42578125" style="1" customWidth="1"/>
    <col min="2835" max="2836" width="5.42578125" style="1" customWidth="1"/>
    <col min="2837" max="2837" width="3.7109375" style="1" customWidth="1"/>
    <col min="2838" max="2838" width="6.28515625" style="1" customWidth="1"/>
    <col min="2839" max="2839" width="5.42578125" style="1" customWidth="1"/>
    <col min="2840" max="2840" width="6" style="1" customWidth="1"/>
    <col min="2841" max="2841" width="5.28515625" style="1" customWidth="1"/>
    <col min="2842" max="2842" width="4.5703125" style="1" customWidth="1"/>
    <col min="2843" max="2843" width="4.28515625" style="1" customWidth="1"/>
    <col min="2844" max="2844" width="5.85546875" style="1" customWidth="1"/>
    <col min="2845" max="2845" width="8.5703125" style="1" customWidth="1"/>
    <col min="2846" max="2846" width="8.42578125" style="1" customWidth="1"/>
    <col min="2847" max="2847" width="9.7109375" style="1" customWidth="1"/>
    <col min="2848" max="2848" width="9.42578125" style="1" customWidth="1"/>
    <col min="2849" max="2849" width="9.85546875" style="1" customWidth="1"/>
    <col min="2850" max="2850" width="13.7109375" style="1" customWidth="1"/>
    <col min="2851" max="3086" width="9.140625" style="1"/>
    <col min="3087" max="3087" width="4.42578125" style="1" customWidth="1"/>
    <col min="3088" max="3088" width="20" style="1" customWidth="1"/>
    <col min="3089" max="3089" width="9" style="1" customWidth="1"/>
    <col min="3090" max="3090" width="13.42578125" style="1" customWidth="1"/>
    <col min="3091" max="3092" width="5.42578125" style="1" customWidth="1"/>
    <col min="3093" max="3093" width="3.7109375" style="1" customWidth="1"/>
    <col min="3094" max="3094" width="6.28515625" style="1" customWidth="1"/>
    <col min="3095" max="3095" width="5.42578125" style="1" customWidth="1"/>
    <col min="3096" max="3096" width="6" style="1" customWidth="1"/>
    <col min="3097" max="3097" width="5.28515625" style="1" customWidth="1"/>
    <col min="3098" max="3098" width="4.5703125" style="1" customWidth="1"/>
    <col min="3099" max="3099" width="4.28515625" style="1" customWidth="1"/>
    <col min="3100" max="3100" width="5.85546875" style="1" customWidth="1"/>
    <col min="3101" max="3101" width="8.5703125" style="1" customWidth="1"/>
    <col min="3102" max="3102" width="8.42578125" style="1" customWidth="1"/>
    <col min="3103" max="3103" width="9.7109375" style="1" customWidth="1"/>
    <col min="3104" max="3104" width="9.42578125" style="1" customWidth="1"/>
    <col min="3105" max="3105" width="9.85546875" style="1" customWidth="1"/>
    <col min="3106" max="3106" width="13.7109375" style="1" customWidth="1"/>
    <col min="3107" max="3342" width="9.140625" style="1"/>
    <col min="3343" max="3343" width="4.42578125" style="1" customWidth="1"/>
    <col min="3344" max="3344" width="20" style="1" customWidth="1"/>
    <col min="3345" max="3345" width="9" style="1" customWidth="1"/>
    <col min="3346" max="3346" width="13.42578125" style="1" customWidth="1"/>
    <col min="3347" max="3348" width="5.42578125" style="1" customWidth="1"/>
    <col min="3349" max="3349" width="3.7109375" style="1" customWidth="1"/>
    <col min="3350" max="3350" width="6.28515625" style="1" customWidth="1"/>
    <col min="3351" max="3351" width="5.42578125" style="1" customWidth="1"/>
    <col min="3352" max="3352" width="6" style="1" customWidth="1"/>
    <col min="3353" max="3353" width="5.28515625" style="1" customWidth="1"/>
    <col min="3354" max="3354" width="4.5703125" style="1" customWidth="1"/>
    <col min="3355" max="3355" width="4.28515625" style="1" customWidth="1"/>
    <col min="3356" max="3356" width="5.85546875" style="1" customWidth="1"/>
    <col min="3357" max="3357" width="8.5703125" style="1" customWidth="1"/>
    <col min="3358" max="3358" width="8.42578125" style="1" customWidth="1"/>
    <col min="3359" max="3359" width="9.7109375" style="1" customWidth="1"/>
    <col min="3360" max="3360" width="9.42578125" style="1" customWidth="1"/>
    <col min="3361" max="3361" width="9.85546875" style="1" customWidth="1"/>
    <col min="3362" max="3362" width="13.7109375" style="1" customWidth="1"/>
    <col min="3363" max="3598" width="9.140625" style="1"/>
    <col min="3599" max="3599" width="4.42578125" style="1" customWidth="1"/>
    <col min="3600" max="3600" width="20" style="1" customWidth="1"/>
    <col min="3601" max="3601" width="9" style="1" customWidth="1"/>
    <col min="3602" max="3602" width="13.42578125" style="1" customWidth="1"/>
    <col min="3603" max="3604" width="5.42578125" style="1" customWidth="1"/>
    <col min="3605" max="3605" width="3.7109375" style="1" customWidth="1"/>
    <col min="3606" max="3606" width="6.28515625" style="1" customWidth="1"/>
    <col min="3607" max="3607" width="5.42578125" style="1" customWidth="1"/>
    <col min="3608" max="3608" width="6" style="1" customWidth="1"/>
    <col min="3609" max="3609" width="5.28515625" style="1" customWidth="1"/>
    <col min="3610" max="3610" width="4.5703125" style="1" customWidth="1"/>
    <col min="3611" max="3611" width="4.28515625" style="1" customWidth="1"/>
    <col min="3612" max="3612" width="5.85546875" style="1" customWidth="1"/>
    <col min="3613" max="3613" width="8.5703125" style="1" customWidth="1"/>
    <col min="3614" max="3614" width="8.42578125" style="1" customWidth="1"/>
    <col min="3615" max="3615" width="9.7109375" style="1" customWidth="1"/>
    <col min="3616" max="3616" width="9.42578125" style="1" customWidth="1"/>
    <col min="3617" max="3617" width="9.85546875" style="1" customWidth="1"/>
    <col min="3618" max="3618" width="13.7109375" style="1" customWidth="1"/>
    <col min="3619" max="3854" width="9.140625" style="1"/>
    <col min="3855" max="3855" width="4.42578125" style="1" customWidth="1"/>
    <col min="3856" max="3856" width="20" style="1" customWidth="1"/>
    <col min="3857" max="3857" width="9" style="1" customWidth="1"/>
    <col min="3858" max="3858" width="13.42578125" style="1" customWidth="1"/>
    <col min="3859" max="3860" width="5.42578125" style="1" customWidth="1"/>
    <col min="3861" max="3861" width="3.7109375" style="1" customWidth="1"/>
    <col min="3862" max="3862" width="6.28515625" style="1" customWidth="1"/>
    <col min="3863" max="3863" width="5.42578125" style="1" customWidth="1"/>
    <col min="3864" max="3864" width="6" style="1" customWidth="1"/>
    <col min="3865" max="3865" width="5.28515625" style="1" customWidth="1"/>
    <col min="3866" max="3866" width="4.5703125" style="1" customWidth="1"/>
    <col min="3867" max="3867" width="4.28515625" style="1" customWidth="1"/>
    <col min="3868" max="3868" width="5.85546875" style="1" customWidth="1"/>
    <col min="3869" max="3869" width="8.5703125" style="1" customWidth="1"/>
    <col min="3870" max="3870" width="8.42578125" style="1" customWidth="1"/>
    <col min="3871" max="3871" width="9.7109375" style="1" customWidth="1"/>
    <col min="3872" max="3872" width="9.42578125" style="1" customWidth="1"/>
    <col min="3873" max="3873" width="9.85546875" style="1" customWidth="1"/>
    <col min="3874" max="3874" width="13.7109375" style="1" customWidth="1"/>
    <col min="3875" max="4110" width="9.140625" style="1"/>
    <col min="4111" max="4111" width="4.42578125" style="1" customWidth="1"/>
    <col min="4112" max="4112" width="20" style="1" customWidth="1"/>
    <col min="4113" max="4113" width="9" style="1" customWidth="1"/>
    <col min="4114" max="4114" width="13.42578125" style="1" customWidth="1"/>
    <col min="4115" max="4116" width="5.42578125" style="1" customWidth="1"/>
    <col min="4117" max="4117" width="3.7109375" style="1" customWidth="1"/>
    <col min="4118" max="4118" width="6.28515625" style="1" customWidth="1"/>
    <col min="4119" max="4119" width="5.42578125" style="1" customWidth="1"/>
    <col min="4120" max="4120" width="6" style="1" customWidth="1"/>
    <col min="4121" max="4121" width="5.28515625" style="1" customWidth="1"/>
    <col min="4122" max="4122" width="4.5703125" style="1" customWidth="1"/>
    <col min="4123" max="4123" width="4.28515625" style="1" customWidth="1"/>
    <col min="4124" max="4124" width="5.85546875" style="1" customWidth="1"/>
    <col min="4125" max="4125" width="8.5703125" style="1" customWidth="1"/>
    <col min="4126" max="4126" width="8.42578125" style="1" customWidth="1"/>
    <col min="4127" max="4127" width="9.7109375" style="1" customWidth="1"/>
    <col min="4128" max="4128" width="9.42578125" style="1" customWidth="1"/>
    <col min="4129" max="4129" width="9.85546875" style="1" customWidth="1"/>
    <col min="4130" max="4130" width="13.7109375" style="1" customWidth="1"/>
    <col min="4131" max="4366" width="9.140625" style="1"/>
    <col min="4367" max="4367" width="4.42578125" style="1" customWidth="1"/>
    <col min="4368" max="4368" width="20" style="1" customWidth="1"/>
    <col min="4369" max="4369" width="9" style="1" customWidth="1"/>
    <col min="4370" max="4370" width="13.42578125" style="1" customWidth="1"/>
    <col min="4371" max="4372" width="5.42578125" style="1" customWidth="1"/>
    <col min="4373" max="4373" width="3.7109375" style="1" customWidth="1"/>
    <col min="4374" max="4374" width="6.28515625" style="1" customWidth="1"/>
    <col min="4375" max="4375" width="5.42578125" style="1" customWidth="1"/>
    <col min="4376" max="4376" width="6" style="1" customWidth="1"/>
    <col min="4377" max="4377" width="5.28515625" style="1" customWidth="1"/>
    <col min="4378" max="4378" width="4.5703125" style="1" customWidth="1"/>
    <col min="4379" max="4379" width="4.28515625" style="1" customWidth="1"/>
    <col min="4380" max="4380" width="5.85546875" style="1" customWidth="1"/>
    <col min="4381" max="4381" width="8.5703125" style="1" customWidth="1"/>
    <col min="4382" max="4382" width="8.42578125" style="1" customWidth="1"/>
    <col min="4383" max="4383" width="9.7109375" style="1" customWidth="1"/>
    <col min="4384" max="4384" width="9.42578125" style="1" customWidth="1"/>
    <col min="4385" max="4385" width="9.85546875" style="1" customWidth="1"/>
    <col min="4386" max="4386" width="13.7109375" style="1" customWidth="1"/>
    <col min="4387" max="4622" width="9.140625" style="1"/>
    <col min="4623" max="4623" width="4.42578125" style="1" customWidth="1"/>
    <col min="4624" max="4624" width="20" style="1" customWidth="1"/>
    <col min="4625" max="4625" width="9" style="1" customWidth="1"/>
    <col min="4626" max="4626" width="13.42578125" style="1" customWidth="1"/>
    <col min="4627" max="4628" width="5.42578125" style="1" customWidth="1"/>
    <col min="4629" max="4629" width="3.7109375" style="1" customWidth="1"/>
    <col min="4630" max="4630" width="6.28515625" style="1" customWidth="1"/>
    <col min="4631" max="4631" width="5.42578125" style="1" customWidth="1"/>
    <col min="4632" max="4632" width="6" style="1" customWidth="1"/>
    <col min="4633" max="4633" width="5.28515625" style="1" customWidth="1"/>
    <col min="4634" max="4634" width="4.5703125" style="1" customWidth="1"/>
    <col min="4635" max="4635" width="4.28515625" style="1" customWidth="1"/>
    <col min="4636" max="4636" width="5.85546875" style="1" customWidth="1"/>
    <col min="4637" max="4637" width="8.5703125" style="1" customWidth="1"/>
    <col min="4638" max="4638" width="8.42578125" style="1" customWidth="1"/>
    <col min="4639" max="4639" width="9.7109375" style="1" customWidth="1"/>
    <col min="4640" max="4640" width="9.42578125" style="1" customWidth="1"/>
    <col min="4641" max="4641" width="9.85546875" style="1" customWidth="1"/>
    <col min="4642" max="4642" width="13.7109375" style="1" customWidth="1"/>
    <col min="4643" max="4878" width="9.140625" style="1"/>
    <col min="4879" max="4879" width="4.42578125" style="1" customWidth="1"/>
    <col min="4880" max="4880" width="20" style="1" customWidth="1"/>
    <col min="4881" max="4881" width="9" style="1" customWidth="1"/>
    <col min="4882" max="4882" width="13.42578125" style="1" customWidth="1"/>
    <col min="4883" max="4884" width="5.42578125" style="1" customWidth="1"/>
    <col min="4885" max="4885" width="3.7109375" style="1" customWidth="1"/>
    <col min="4886" max="4886" width="6.28515625" style="1" customWidth="1"/>
    <col min="4887" max="4887" width="5.42578125" style="1" customWidth="1"/>
    <col min="4888" max="4888" width="6" style="1" customWidth="1"/>
    <col min="4889" max="4889" width="5.28515625" style="1" customWidth="1"/>
    <col min="4890" max="4890" width="4.5703125" style="1" customWidth="1"/>
    <col min="4891" max="4891" width="4.28515625" style="1" customWidth="1"/>
    <col min="4892" max="4892" width="5.85546875" style="1" customWidth="1"/>
    <col min="4893" max="4893" width="8.5703125" style="1" customWidth="1"/>
    <col min="4894" max="4894" width="8.42578125" style="1" customWidth="1"/>
    <col min="4895" max="4895" width="9.7109375" style="1" customWidth="1"/>
    <col min="4896" max="4896" width="9.42578125" style="1" customWidth="1"/>
    <col min="4897" max="4897" width="9.85546875" style="1" customWidth="1"/>
    <col min="4898" max="4898" width="13.7109375" style="1" customWidth="1"/>
    <col min="4899" max="5134" width="9.140625" style="1"/>
    <col min="5135" max="5135" width="4.42578125" style="1" customWidth="1"/>
    <col min="5136" max="5136" width="20" style="1" customWidth="1"/>
    <col min="5137" max="5137" width="9" style="1" customWidth="1"/>
    <col min="5138" max="5138" width="13.42578125" style="1" customWidth="1"/>
    <col min="5139" max="5140" width="5.42578125" style="1" customWidth="1"/>
    <col min="5141" max="5141" width="3.7109375" style="1" customWidth="1"/>
    <col min="5142" max="5142" width="6.28515625" style="1" customWidth="1"/>
    <col min="5143" max="5143" width="5.42578125" style="1" customWidth="1"/>
    <col min="5144" max="5144" width="6" style="1" customWidth="1"/>
    <col min="5145" max="5145" width="5.28515625" style="1" customWidth="1"/>
    <col min="5146" max="5146" width="4.5703125" style="1" customWidth="1"/>
    <col min="5147" max="5147" width="4.28515625" style="1" customWidth="1"/>
    <col min="5148" max="5148" width="5.85546875" style="1" customWidth="1"/>
    <col min="5149" max="5149" width="8.5703125" style="1" customWidth="1"/>
    <col min="5150" max="5150" width="8.42578125" style="1" customWidth="1"/>
    <col min="5151" max="5151" width="9.7109375" style="1" customWidth="1"/>
    <col min="5152" max="5152" width="9.42578125" style="1" customWidth="1"/>
    <col min="5153" max="5153" width="9.85546875" style="1" customWidth="1"/>
    <col min="5154" max="5154" width="13.7109375" style="1" customWidth="1"/>
    <col min="5155" max="5390" width="9.140625" style="1"/>
    <col min="5391" max="5391" width="4.42578125" style="1" customWidth="1"/>
    <col min="5392" max="5392" width="20" style="1" customWidth="1"/>
    <col min="5393" max="5393" width="9" style="1" customWidth="1"/>
    <col min="5394" max="5394" width="13.42578125" style="1" customWidth="1"/>
    <col min="5395" max="5396" width="5.42578125" style="1" customWidth="1"/>
    <col min="5397" max="5397" width="3.7109375" style="1" customWidth="1"/>
    <col min="5398" max="5398" width="6.28515625" style="1" customWidth="1"/>
    <col min="5399" max="5399" width="5.42578125" style="1" customWidth="1"/>
    <col min="5400" max="5400" width="6" style="1" customWidth="1"/>
    <col min="5401" max="5401" width="5.28515625" style="1" customWidth="1"/>
    <col min="5402" max="5402" width="4.5703125" style="1" customWidth="1"/>
    <col min="5403" max="5403" width="4.28515625" style="1" customWidth="1"/>
    <col min="5404" max="5404" width="5.85546875" style="1" customWidth="1"/>
    <col min="5405" max="5405" width="8.5703125" style="1" customWidth="1"/>
    <col min="5406" max="5406" width="8.42578125" style="1" customWidth="1"/>
    <col min="5407" max="5407" width="9.7109375" style="1" customWidth="1"/>
    <col min="5408" max="5408" width="9.42578125" style="1" customWidth="1"/>
    <col min="5409" max="5409" width="9.85546875" style="1" customWidth="1"/>
    <col min="5410" max="5410" width="13.7109375" style="1" customWidth="1"/>
    <col min="5411" max="5646" width="9.140625" style="1"/>
    <col min="5647" max="5647" width="4.42578125" style="1" customWidth="1"/>
    <col min="5648" max="5648" width="20" style="1" customWidth="1"/>
    <col min="5649" max="5649" width="9" style="1" customWidth="1"/>
    <col min="5650" max="5650" width="13.42578125" style="1" customWidth="1"/>
    <col min="5651" max="5652" width="5.42578125" style="1" customWidth="1"/>
    <col min="5653" max="5653" width="3.7109375" style="1" customWidth="1"/>
    <col min="5654" max="5654" width="6.28515625" style="1" customWidth="1"/>
    <col min="5655" max="5655" width="5.42578125" style="1" customWidth="1"/>
    <col min="5656" max="5656" width="6" style="1" customWidth="1"/>
    <col min="5657" max="5657" width="5.28515625" style="1" customWidth="1"/>
    <col min="5658" max="5658" width="4.5703125" style="1" customWidth="1"/>
    <col min="5659" max="5659" width="4.28515625" style="1" customWidth="1"/>
    <col min="5660" max="5660" width="5.85546875" style="1" customWidth="1"/>
    <col min="5661" max="5661" width="8.5703125" style="1" customWidth="1"/>
    <col min="5662" max="5662" width="8.42578125" style="1" customWidth="1"/>
    <col min="5663" max="5663" width="9.7109375" style="1" customWidth="1"/>
    <col min="5664" max="5664" width="9.42578125" style="1" customWidth="1"/>
    <col min="5665" max="5665" width="9.85546875" style="1" customWidth="1"/>
    <col min="5666" max="5666" width="13.7109375" style="1" customWidth="1"/>
    <col min="5667" max="5902" width="9.140625" style="1"/>
    <col min="5903" max="5903" width="4.42578125" style="1" customWidth="1"/>
    <col min="5904" max="5904" width="20" style="1" customWidth="1"/>
    <col min="5905" max="5905" width="9" style="1" customWidth="1"/>
    <col min="5906" max="5906" width="13.42578125" style="1" customWidth="1"/>
    <col min="5907" max="5908" width="5.42578125" style="1" customWidth="1"/>
    <col min="5909" max="5909" width="3.7109375" style="1" customWidth="1"/>
    <col min="5910" max="5910" width="6.28515625" style="1" customWidth="1"/>
    <col min="5911" max="5911" width="5.42578125" style="1" customWidth="1"/>
    <col min="5912" max="5912" width="6" style="1" customWidth="1"/>
    <col min="5913" max="5913" width="5.28515625" style="1" customWidth="1"/>
    <col min="5914" max="5914" width="4.5703125" style="1" customWidth="1"/>
    <col min="5915" max="5915" width="4.28515625" style="1" customWidth="1"/>
    <col min="5916" max="5916" width="5.85546875" style="1" customWidth="1"/>
    <col min="5917" max="5917" width="8.5703125" style="1" customWidth="1"/>
    <col min="5918" max="5918" width="8.42578125" style="1" customWidth="1"/>
    <col min="5919" max="5919" width="9.7109375" style="1" customWidth="1"/>
    <col min="5920" max="5920" width="9.42578125" style="1" customWidth="1"/>
    <col min="5921" max="5921" width="9.85546875" style="1" customWidth="1"/>
    <col min="5922" max="5922" width="13.7109375" style="1" customWidth="1"/>
    <col min="5923" max="6158" width="9.140625" style="1"/>
    <col min="6159" max="6159" width="4.42578125" style="1" customWidth="1"/>
    <col min="6160" max="6160" width="20" style="1" customWidth="1"/>
    <col min="6161" max="6161" width="9" style="1" customWidth="1"/>
    <col min="6162" max="6162" width="13.42578125" style="1" customWidth="1"/>
    <col min="6163" max="6164" width="5.42578125" style="1" customWidth="1"/>
    <col min="6165" max="6165" width="3.7109375" style="1" customWidth="1"/>
    <col min="6166" max="6166" width="6.28515625" style="1" customWidth="1"/>
    <col min="6167" max="6167" width="5.42578125" style="1" customWidth="1"/>
    <col min="6168" max="6168" width="6" style="1" customWidth="1"/>
    <col min="6169" max="6169" width="5.28515625" style="1" customWidth="1"/>
    <col min="6170" max="6170" width="4.5703125" style="1" customWidth="1"/>
    <col min="6171" max="6171" width="4.28515625" style="1" customWidth="1"/>
    <col min="6172" max="6172" width="5.85546875" style="1" customWidth="1"/>
    <col min="6173" max="6173" width="8.5703125" style="1" customWidth="1"/>
    <col min="6174" max="6174" width="8.42578125" style="1" customWidth="1"/>
    <col min="6175" max="6175" width="9.7109375" style="1" customWidth="1"/>
    <col min="6176" max="6176" width="9.42578125" style="1" customWidth="1"/>
    <col min="6177" max="6177" width="9.85546875" style="1" customWidth="1"/>
    <col min="6178" max="6178" width="13.7109375" style="1" customWidth="1"/>
    <col min="6179" max="6414" width="9.140625" style="1"/>
    <col min="6415" max="6415" width="4.42578125" style="1" customWidth="1"/>
    <col min="6416" max="6416" width="20" style="1" customWidth="1"/>
    <col min="6417" max="6417" width="9" style="1" customWidth="1"/>
    <col min="6418" max="6418" width="13.42578125" style="1" customWidth="1"/>
    <col min="6419" max="6420" width="5.42578125" style="1" customWidth="1"/>
    <col min="6421" max="6421" width="3.7109375" style="1" customWidth="1"/>
    <col min="6422" max="6422" width="6.28515625" style="1" customWidth="1"/>
    <col min="6423" max="6423" width="5.42578125" style="1" customWidth="1"/>
    <col min="6424" max="6424" width="6" style="1" customWidth="1"/>
    <col min="6425" max="6425" width="5.28515625" style="1" customWidth="1"/>
    <col min="6426" max="6426" width="4.5703125" style="1" customWidth="1"/>
    <col min="6427" max="6427" width="4.28515625" style="1" customWidth="1"/>
    <col min="6428" max="6428" width="5.85546875" style="1" customWidth="1"/>
    <col min="6429" max="6429" width="8.5703125" style="1" customWidth="1"/>
    <col min="6430" max="6430" width="8.42578125" style="1" customWidth="1"/>
    <col min="6431" max="6431" width="9.7109375" style="1" customWidth="1"/>
    <col min="6432" max="6432" width="9.42578125" style="1" customWidth="1"/>
    <col min="6433" max="6433" width="9.85546875" style="1" customWidth="1"/>
    <col min="6434" max="6434" width="13.7109375" style="1" customWidth="1"/>
    <col min="6435" max="6670" width="9.140625" style="1"/>
    <col min="6671" max="6671" width="4.42578125" style="1" customWidth="1"/>
    <col min="6672" max="6672" width="20" style="1" customWidth="1"/>
    <col min="6673" max="6673" width="9" style="1" customWidth="1"/>
    <col min="6674" max="6674" width="13.42578125" style="1" customWidth="1"/>
    <col min="6675" max="6676" width="5.42578125" style="1" customWidth="1"/>
    <col min="6677" max="6677" width="3.7109375" style="1" customWidth="1"/>
    <col min="6678" max="6678" width="6.28515625" style="1" customWidth="1"/>
    <col min="6679" max="6679" width="5.42578125" style="1" customWidth="1"/>
    <col min="6680" max="6680" width="6" style="1" customWidth="1"/>
    <col min="6681" max="6681" width="5.28515625" style="1" customWidth="1"/>
    <col min="6682" max="6682" width="4.5703125" style="1" customWidth="1"/>
    <col min="6683" max="6683" width="4.28515625" style="1" customWidth="1"/>
    <col min="6684" max="6684" width="5.85546875" style="1" customWidth="1"/>
    <col min="6685" max="6685" width="8.5703125" style="1" customWidth="1"/>
    <col min="6686" max="6686" width="8.42578125" style="1" customWidth="1"/>
    <col min="6687" max="6687" width="9.7109375" style="1" customWidth="1"/>
    <col min="6688" max="6688" width="9.42578125" style="1" customWidth="1"/>
    <col min="6689" max="6689" width="9.85546875" style="1" customWidth="1"/>
    <col min="6690" max="6690" width="13.7109375" style="1" customWidth="1"/>
    <col min="6691" max="6926" width="9.140625" style="1"/>
    <col min="6927" max="6927" width="4.42578125" style="1" customWidth="1"/>
    <col min="6928" max="6928" width="20" style="1" customWidth="1"/>
    <col min="6929" max="6929" width="9" style="1" customWidth="1"/>
    <col min="6930" max="6930" width="13.42578125" style="1" customWidth="1"/>
    <col min="6931" max="6932" width="5.42578125" style="1" customWidth="1"/>
    <col min="6933" max="6933" width="3.7109375" style="1" customWidth="1"/>
    <col min="6934" max="6934" width="6.28515625" style="1" customWidth="1"/>
    <col min="6935" max="6935" width="5.42578125" style="1" customWidth="1"/>
    <col min="6936" max="6936" width="6" style="1" customWidth="1"/>
    <col min="6937" max="6937" width="5.28515625" style="1" customWidth="1"/>
    <col min="6938" max="6938" width="4.5703125" style="1" customWidth="1"/>
    <col min="6939" max="6939" width="4.28515625" style="1" customWidth="1"/>
    <col min="6940" max="6940" width="5.85546875" style="1" customWidth="1"/>
    <col min="6941" max="6941" width="8.5703125" style="1" customWidth="1"/>
    <col min="6942" max="6942" width="8.42578125" style="1" customWidth="1"/>
    <col min="6943" max="6943" width="9.7109375" style="1" customWidth="1"/>
    <col min="6944" max="6944" width="9.42578125" style="1" customWidth="1"/>
    <col min="6945" max="6945" width="9.85546875" style="1" customWidth="1"/>
    <col min="6946" max="6946" width="13.7109375" style="1" customWidth="1"/>
    <col min="6947" max="7182" width="9.140625" style="1"/>
    <col min="7183" max="7183" width="4.42578125" style="1" customWidth="1"/>
    <col min="7184" max="7184" width="20" style="1" customWidth="1"/>
    <col min="7185" max="7185" width="9" style="1" customWidth="1"/>
    <col min="7186" max="7186" width="13.42578125" style="1" customWidth="1"/>
    <col min="7187" max="7188" width="5.42578125" style="1" customWidth="1"/>
    <col min="7189" max="7189" width="3.7109375" style="1" customWidth="1"/>
    <col min="7190" max="7190" width="6.28515625" style="1" customWidth="1"/>
    <col min="7191" max="7191" width="5.42578125" style="1" customWidth="1"/>
    <col min="7192" max="7192" width="6" style="1" customWidth="1"/>
    <col min="7193" max="7193" width="5.28515625" style="1" customWidth="1"/>
    <col min="7194" max="7194" width="4.5703125" style="1" customWidth="1"/>
    <col min="7195" max="7195" width="4.28515625" style="1" customWidth="1"/>
    <col min="7196" max="7196" width="5.85546875" style="1" customWidth="1"/>
    <col min="7197" max="7197" width="8.5703125" style="1" customWidth="1"/>
    <col min="7198" max="7198" width="8.42578125" style="1" customWidth="1"/>
    <col min="7199" max="7199" width="9.7109375" style="1" customWidth="1"/>
    <col min="7200" max="7200" width="9.42578125" style="1" customWidth="1"/>
    <col min="7201" max="7201" width="9.85546875" style="1" customWidth="1"/>
    <col min="7202" max="7202" width="13.7109375" style="1" customWidth="1"/>
    <col min="7203" max="7438" width="9.140625" style="1"/>
    <col min="7439" max="7439" width="4.42578125" style="1" customWidth="1"/>
    <col min="7440" max="7440" width="20" style="1" customWidth="1"/>
    <col min="7441" max="7441" width="9" style="1" customWidth="1"/>
    <col min="7442" max="7442" width="13.42578125" style="1" customWidth="1"/>
    <col min="7443" max="7444" width="5.42578125" style="1" customWidth="1"/>
    <col min="7445" max="7445" width="3.7109375" style="1" customWidth="1"/>
    <col min="7446" max="7446" width="6.28515625" style="1" customWidth="1"/>
    <col min="7447" max="7447" width="5.42578125" style="1" customWidth="1"/>
    <col min="7448" max="7448" width="6" style="1" customWidth="1"/>
    <col min="7449" max="7449" width="5.28515625" style="1" customWidth="1"/>
    <col min="7450" max="7450" width="4.5703125" style="1" customWidth="1"/>
    <col min="7451" max="7451" width="4.28515625" style="1" customWidth="1"/>
    <col min="7452" max="7452" width="5.85546875" style="1" customWidth="1"/>
    <col min="7453" max="7453" width="8.5703125" style="1" customWidth="1"/>
    <col min="7454" max="7454" width="8.42578125" style="1" customWidth="1"/>
    <col min="7455" max="7455" width="9.7109375" style="1" customWidth="1"/>
    <col min="7456" max="7456" width="9.42578125" style="1" customWidth="1"/>
    <col min="7457" max="7457" width="9.85546875" style="1" customWidth="1"/>
    <col min="7458" max="7458" width="13.7109375" style="1" customWidth="1"/>
    <col min="7459" max="7694" width="9.140625" style="1"/>
    <col min="7695" max="7695" width="4.42578125" style="1" customWidth="1"/>
    <col min="7696" max="7696" width="20" style="1" customWidth="1"/>
    <col min="7697" max="7697" width="9" style="1" customWidth="1"/>
    <col min="7698" max="7698" width="13.42578125" style="1" customWidth="1"/>
    <col min="7699" max="7700" width="5.42578125" style="1" customWidth="1"/>
    <col min="7701" max="7701" width="3.7109375" style="1" customWidth="1"/>
    <col min="7702" max="7702" width="6.28515625" style="1" customWidth="1"/>
    <col min="7703" max="7703" width="5.42578125" style="1" customWidth="1"/>
    <col min="7704" max="7704" width="6" style="1" customWidth="1"/>
    <col min="7705" max="7705" width="5.28515625" style="1" customWidth="1"/>
    <col min="7706" max="7706" width="4.5703125" style="1" customWidth="1"/>
    <col min="7707" max="7707" width="4.28515625" style="1" customWidth="1"/>
    <col min="7708" max="7708" width="5.85546875" style="1" customWidth="1"/>
    <col min="7709" max="7709" width="8.5703125" style="1" customWidth="1"/>
    <col min="7710" max="7710" width="8.42578125" style="1" customWidth="1"/>
    <col min="7711" max="7711" width="9.7109375" style="1" customWidth="1"/>
    <col min="7712" max="7712" width="9.42578125" style="1" customWidth="1"/>
    <col min="7713" max="7713" width="9.85546875" style="1" customWidth="1"/>
    <col min="7714" max="7714" width="13.7109375" style="1" customWidth="1"/>
    <col min="7715" max="7950" width="9.140625" style="1"/>
    <col min="7951" max="7951" width="4.42578125" style="1" customWidth="1"/>
    <col min="7952" max="7952" width="20" style="1" customWidth="1"/>
    <col min="7953" max="7953" width="9" style="1" customWidth="1"/>
    <col min="7954" max="7954" width="13.42578125" style="1" customWidth="1"/>
    <col min="7955" max="7956" width="5.42578125" style="1" customWidth="1"/>
    <col min="7957" max="7957" width="3.7109375" style="1" customWidth="1"/>
    <col min="7958" max="7958" width="6.28515625" style="1" customWidth="1"/>
    <col min="7959" max="7959" width="5.42578125" style="1" customWidth="1"/>
    <col min="7960" max="7960" width="6" style="1" customWidth="1"/>
    <col min="7961" max="7961" width="5.28515625" style="1" customWidth="1"/>
    <col min="7962" max="7962" width="4.5703125" style="1" customWidth="1"/>
    <col min="7963" max="7963" width="4.28515625" style="1" customWidth="1"/>
    <col min="7964" max="7964" width="5.85546875" style="1" customWidth="1"/>
    <col min="7965" max="7965" width="8.5703125" style="1" customWidth="1"/>
    <col min="7966" max="7966" width="8.42578125" style="1" customWidth="1"/>
    <col min="7967" max="7967" width="9.7109375" style="1" customWidth="1"/>
    <col min="7968" max="7968" width="9.42578125" style="1" customWidth="1"/>
    <col min="7969" max="7969" width="9.85546875" style="1" customWidth="1"/>
    <col min="7970" max="7970" width="13.7109375" style="1" customWidth="1"/>
    <col min="7971" max="8206" width="9.140625" style="1"/>
    <col min="8207" max="8207" width="4.42578125" style="1" customWidth="1"/>
    <col min="8208" max="8208" width="20" style="1" customWidth="1"/>
    <col min="8209" max="8209" width="9" style="1" customWidth="1"/>
    <col min="8210" max="8210" width="13.42578125" style="1" customWidth="1"/>
    <col min="8211" max="8212" width="5.42578125" style="1" customWidth="1"/>
    <col min="8213" max="8213" width="3.7109375" style="1" customWidth="1"/>
    <col min="8214" max="8214" width="6.28515625" style="1" customWidth="1"/>
    <col min="8215" max="8215" width="5.42578125" style="1" customWidth="1"/>
    <col min="8216" max="8216" width="6" style="1" customWidth="1"/>
    <col min="8217" max="8217" width="5.28515625" style="1" customWidth="1"/>
    <col min="8218" max="8218" width="4.5703125" style="1" customWidth="1"/>
    <col min="8219" max="8219" width="4.28515625" style="1" customWidth="1"/>
    <col min="8220" max="8220" width="5.85546875" style="1" customWidth="1"/>
    <col min="8221" max="8221" width="8.5703125" style="1" customWidth="1"/>
    <col min="8222" max="8222" width="8.42578125" style="1" customWidth="1"/>
    <col min="8223" max="8223" width="9.7109375" style="1" customWidth="1"/>
    <col min="8224" max="8224" width="9.42578125" style="1" customWidth="1"/>
    <col min="8225" max="8225" width="9.85546875" style="1" customWidth="1"/>
    <col min="8226" max="8226" width="13.7109375" style="1" customWidth="1"/>
    <col min="8227" max="8462" width="9.140625" style="1"/>
    <col min="8463" max="8463" width="4.42578125" style="1" customWidth="1"/>
    <col min="8464" max="8464" width="20" style="1" customWidth="1"/>
    <col min="8465" max="8465" width="9" style="1" customWidth="1"/>
    <col min="8466" max="8466" width="13.42578125" style="1" customWidth="1"/>
    <col min="8467" max="8468" width="5.42578125" style="1" customWidth="1"/>
    <col min="8469" max="8469" width="3.7109375" style="1" customWidth="1"/>
    <col min="8470" max="8470" width="6.28515625" style="1" customWidth="1"/>
    <col min="8471" max="8471" width="5.42578125" style="1" customWidth="1"/>
    <col min="8472" max="8472" width="6" style="1" customWidth="1"/>
    <col min="8473" max="8473" width="5.28515625" style="1" customWidth="1"/>
    <col min="8474" max="8474" width="4.5703125" style="1" customWidth="1"/>
    <col min="8475" max="8475" width="4.28515625" style="1" customWidth="1"/>
    <col min="8476" max="8476" width="5.85546875" style="1" customWidth="1"/>
    <col min="8477" max="8477" width="8.5703125" style="1" customWidth="1"/>
    <col min="8478" max="8478" width="8.42578125" style="1" customWidth="1"/>
    <col min="8479" max="8479" width="9.7109375" style="1" customWidth="1"/>
    <col min="8480" max="8480" width="9.42578125" style="1" customWidth="1"/>
    <col min="8481" max="8481" width="9.85546875" style="1" customWidth="1"/>
    <col min="8482" max="8482" width="13.7109375" style="1" customWidth="1"/>
    <col min="8483" max="8718" width="9.140625" style="1"/>
    <col min="8719" max="8719" width="4.42578125" style="1" customWidth="1"/>
    <col min="8720" max="8720" width="20" style="1" customWidth="1"/>
    <col min="8721" max="8721" width="9" style="1" customWidth="1"/>
    <col min="8722" max="8722" width="13.42578125" style="1" customWidth="1"/>
    <col min="8723" max="8724" width="5.42578125" style="1" customWidth="1"/>
    <col min="8725" max="8725" width="3.7109375" style="1" customWidth="1"/>
    <col min="8726" max="8726" width="6.28515625" style="1" customWidth="1"/>
    <col min="8727" max="8727" width="5.42578125" style="1" customWidth="1"/>
    <col min="8728" max="8728" width="6" style="1" customWidth="1"/>
    <col min="8729" max="8729" width="5.28515625" style="1" customWidth="1"/>
    <col min="8730" max="8730" width="4.5703125" style="1" customWidth="1"/>
    <col min="8731" max="8731" width="4.28515625" style="1" customWidth="1"/>
    <col min="8732" max="8732" width="5.85546875" style="1" customWidth="1"/>
    <col min="8733" max="8733" width="8.5703125" style="1" customWidth="1"/>
    <col min="8734" max="8734" width="8.42578125" style="1" customWidth="1"/>
    <col min="8735" max="8735" width="9.7109375" style="1" customWidth="1"/>
    <col min="8736" max="8736" width="9.42578125" style="1" customWidth="1"/>
    <col min="8737" max="8737" width="9.85546875" style="1" customWidth="1"/>
    <col min="8738" max="8738" width="13.7109375" style="1" customWidth="1"/>
    <col min="8739" max="8974" width="9.140625" style="1"/>
    <col min="8975" max="8975" width="4.42578125" style="1" customWidth="1"/>
    <col min="8976" max="8976" width="20" style="1" customWidth="1"/>
    <col min="8977" max="8977" width="9" style="1" customWidth="1"/>
    <col min="8978" max="8978" width="13.42578125" style="1" customWidth="1"/>
    <col min="8979" max="8980" width="5.42578125" style="1" customWidth="1"/>
    <col min="8981" max="8981" width="3.7109375" style="1" customWidth="1"/>
    <col min="8982" max="8982" width="6.28515625" style="1" customWidth="1"/>
    <col min="8983" max="8983" width="5.42578125" style="1" customWidth="1"/>
    <col min="8984" max="8984" width="6" style="1" customWidth="1"/>
    <col min="8985" max="8985" width="5.28515625" style="1" customWidth="1"/>
    <col min="8986" max="8986" width="4.5703125" style="1" customWidth="1"/>
    <col min="8987" max="8987" width="4.28515625" style="1" customWidth="1"/>
    <col min="8988" max="8988" width="5.85546875" style="1" customWidth="1"/>
    <col min="8989" max="8989" width="8.5703125" style="1" customWidth="1"/>
    <col min="8990" max="8990" width="8.42578125" style="1" customWidth="1"/>
    <col min="8991" max="8991" width="9.7109375" style="1" customWidth="1"/>
    <col min="8992" max="8992" width="9.42578125" style="1" customWidth="1"/>
    <col min="8993" max="8993" width="9.85546875" style="1" customWidth="1"/>
    <col min="8994" max="8994" width="13.7109375" style="1" customWidth="1"/>
    <col min="8995" max="9230" width="9.140625" style="1"/>
    <col min="9231" max="9231" width="4.42578125" style="1" customWidth="1"/>
    <col min="9232" max="9232" width="20" style="1" customWidth="1"/>
    <col min="9233" max="9233" width="9" style="1" customWidth="1"/>
    <col min="9234" max="9234" width="13.42578125" style="1" customWidth="1"/>
    <col min="9235" max="9236" width="5.42578125" style="1" customWidth="1"/>
    <col min="9237" max="9237" width="3.7109375" style="1" customWidth="1"/>
    <col min="9238" max="9238" width="6.28515625" style="1" customWidth="1"/>
    <col min="9239" max="9239" width="5.42578125" style="1" customWidth="1"/>
    <col min="9240" max="9240" width="6" style="1" customWidth="1"/>
    <col min="9241" max="9241" width="5.28515625" style="1" customWidth="1"/>
    <col min="9242" max="9242" width="4.5703125" style="1" customWidth="1"/>
    <col min="9243" max="9243" width="4.28515625" style="1" customWidth="1"/>
    <col min="9244" max="9244" width="5.85546875" style="1" customWidth="1"/>
    <col min="9245" max="9245" width="8.5703125" style="1" customWidth="1"/>
    <col min="9246" max="9246" width="8.42578125" style="1" customWidth="1"/>
    <col min="9247" max="9247" width="9.7109375" style="1" customWidth="1"/>
    <col min="9248" max="9248" width="9.42578125" style="1" customWidth="1"/>
    <col min="9249" max="9249" width="9.85546875" style="1" customWidth="1"/>
    <col min="9250" max="9250" width="13.7109375" style="1" customWidth="1"/>
    <col min="9251" max="9486" width="9.140625" style="1"/>
    <col min="9487" max="9487" width="4.42578125" style="1" customWidth="1"/>
    <col min="9488" max="9488" width="20" style="1" customWidth="1"/>
    <col min="9489" max="9489" width="9" style="1" customWidth="1"/>
    <col min="9490" max="9490" width="13.42578125" style="1" customWidth="1"/>
    <col min="9491" max="9492" width="5.42578125" style="1" customWidth="1"/>
    <col min="9493" max="9493" width="3.7109375" style="1" customWidth="1"/>
    <col min="9494" max="9494" width="6.28515625" style="1" customWidth="1"/>
    <col min="9495" max="9495" width="5.42578125" style="1" customWidth="1"/>
    <col min="9496" max="9496" width="6" style="1" customWidth="1"/>
    <col min="9497" max="9497" width="5.28515625" style="1" customWidth="1"/>
    <col min="9498" max="9498" width="4.5703125" style="1" customWidth="1"/>
    <col min="9499" max="9499" width="4.28515625" style="1" customWidth="1"/>
    <col min="9500" max="9500" width="5.85546875" style="1" customWidth="1"/>
    <col min="9501" max="9501" width="8.5703125" style="1" customWidth="1"/>
    <col min="9502" max="9502" width="8.42578125" style="1" customWidth="1"/>
    <col min="9503" max="9503" width="9.7109375" style="1" customWidth="1"/>
    <col min="9504" max="9504" width="9.42578125" style="1" customWidth="1"/>
    <col min="9505" max="9505" width="9.85546875" style="1" customWidth="1"/>
    <col min="9506" max="9506" width="13.7109375" style="1" customWidth="1"/>
    <col min="9507" max="9742" width="9.140625" style="1"/>
    <col min="9743" max="9743" width="4.42578125" style="1" customWidth="1"/>
    <col min="9744" max="9744" width="20" style="1" customWidth="1"/>
    <col min="9745" max="9745" width="9" style="1" customWidth="1"/>
    <col min="9746" max="9746" width="13.42578125" style="1" customWidth="1"/>
    <col min="9747" max="9748" width="5.42578125" style="1" customWidth="1"/>
    <col min="9749" max="9749" width="3.7109375" style="1" customWidth="1"/>
    <col min="9750" max="9750" width="6.28515625" style="1" customWidth="1"/>
    <col min="9751" max="9751" width="5.42578125" style="1" customWidth="1"/>
    <col min="9752" max="9752" width="6" style="1" customWidth="1"/>
    <col min="9753" max="9753" width="5.28515625" style="1" customWidth="1"/>
    <col min="9754" max="9754" width="4.5703125" style="1" customWidth="1"/>
    <col min="9755" max="9755" width="4.28515625" style="1" customWidth="1"/>
    <col min="9756" max="9756" width="5.85546875" style="1" customWidth="1"/>
    <col min="9757" max="9757" width="8.5703125" style="1" customWidth="1"/>
    <col min="9758" max="9758" width="8.42578125" style="1" customWidth="1"/>
    <col min="9759" max="9759" width="9.7109375" style="1" customWidth="1"/>
    <col min="9760" max="9760" width="9.42578125" style="1" customWidth="1"/>
    <col min="9761" max="9761" width="9.85546875" style="1" customWidth="1"/>
    <col min="9762" max="9762" width="13.7109375" style="1" customWidth="1"/>
    <col min="9763" max="9998" width="9.140625" style="1"/>
    <col min="9999" max="9999" width="4.42578125" style="1" customWidth="1"/>
    <col min="10000" max="10000" width="20" style="1" customWidth="1"/>
    <col min="10001" max="10001" width="9" style="1" customWidth="1"/>
    <col min="10002" max="10002" width="13.42578125" style="1" customWidth="1"/>
    <col min="10003" max="10004" width="5.42578125" style="1" customWidth="1"/>
    <col min="10005" max="10005" width="3.7109375" style="1" customWidth="1"/>
    <col min="10006" max="10006" width="6.28515625" style="1" customWidth="1"/>
    <col min="10007" max="10007" width="5.42578125" style="1" customWidth="1"/>
    <col min="10008" max="10008" width="6" style="1" customWidth="1"/>
    <col min="10009" max="10009" width="5.28515625" style="1" customWidth="1"/>
    <col min="10010" max="10010" width="4.5703125" style="1" customWidth="1"/>
    <col min="10011" max="10011" width="4.28515625" style="1" customWidth="1"/>
    <col min="10012" max="10012" width="5.85546875" style="1" customWidth="1"/>
    <col min="10013" max="10013" width="8.5703125" style="1" customWidth="1"/>
    <col min="10014" max="10014" width="8.42578125" style="1" customWidth="1"/>
    <col min="10015" max="10015" width="9.7109375" style="1" customWidth="1"/>
    <col min="10016" max="10016" width="9.42578125" style="1" customWidth="1"/>
    <col min="10017" max="10017" width="9.85546875" style="1" customWidth="1"/>
    <col min="10018" max="10018" width="13.7109375" style="1" customWidth="1"/>
    <col min="10019" max="10254" width="9.140625" style="1"/>
    <col min="10255" max="10255" width="4.42578125" style="1" customWidth="1"/>
    <col min="10256" max="10256" width="20" style="1" customWidth="1"/>
    <col min="10257" max="10257" width="9" style="1" customWidth="1"/>
    <col min="10258" max="10258" width="13.42578125" style="1" customWidth="1"/>
    <col min="10259" max="10260" width="5.42578125" style="1" customWidth="1"/>
    <col min="10261" max="10261" width="3.7109375" style="1" customWidth="1"/>
    <col min="10262" max="10262" width="6.28515625" style="1" customWidth="1"/>
    <col min="10263" max="10263" width="5.42578125" style="1" customWidth="1"/>
    <col min="10264" max="10264" width="6" style="1" customWidth="1"/>
    <col min="10265" max="10265" width="5.28515625" style="1" customWidth="1"/>
    <col min="10266" max="10266" width="4.5703125" style="1" customWidth="1"/>
    <col min="10267" max="10267" width="4.28515625" style="1" customWidth="1"/>
    <col min="10268" max="10268" width="5.85546875" style="1" customWidth="1"/>
    <col min="10269" max="10269" width="8.5703125" style="1" customWidth="1"/>
    <col min="10270" max="10270" width="8.42578125" style="1" customWidth="1"/>
    <col min="10271" max="10271" width="9.7109375" style="1" customWidth="1"/>
    <col min="10272" max="10272" width="9.42578125" style="1" customWidth="1"/>
    <col min="10273" max="10273" width="9.85546875" style="1" customWidth="1"/>
    <col min="10274" max="10274" width="13.7109375" style="1" customWidth="1"/>
    <col min="10275" max="10510" width="9.140625" style="1"/>
    <col min="10511" max="10511" width="4.42578125" style="1" customWidth="1"/>
    <col min="10512" max="10512" width="20" style="1" customWidth="1"/>
    <col min="10513" max="10513" width="9" style="1" customWidth="1"/>
    <col min="10514" max="10514" width="13.42578125" style="1" customWidth="1"/>
    <col min="10515" max="10516" width="5.42578125" style="1" customWidth="1"/>
    <col min="10517" max="10517" width="3.7109375" style="1" customWidth="1"/>
    <col min="10518" max="10518" width="6.28515625" style="1" customWidth="1"/>
    <col min="10519" max="10519" width="5.42578125" style="1" customWidth="1"/>
    <col min="10520" max="10520" width="6" style="1" customWidth="1"/>
    <col min="10521" max="10521" width="5.28515625" style="1" customWidth="1"/>
    <col min="10522" max="10522" width="4.5703125" style="1" customWidth="1"/>
    <col min="10523" max="10523" width="4.28515625" style="1" customWidth="1"/>
    <col min="10524" max="10524" width="5.85546875" style="1" customWidth="1"/>
    <col min="10525" max="10525" width="8.5703125" style="1" customWidth="1"/>
    <col min="10526" max="10526" width="8.42578125" style="1" customWidth="1"/>
    <col min="10527" max="10527" width="9.7109375" style="1" customWidth="1"/>
    <col min="10528" max="10528" width="9.42578125" style="1" customWidth="1"/>
    <col min="10529" max="10529" width="9.85546875" style="1" customWidth="1"/>
    <col min="10530" max="10530" width="13.7109375" style="1" customWidth="1"/>
    <col min="10531" max="10766" width="9.140625" style="1"/>
    <col min="10767" max="10767" width="4.42578125" style="1" customWidth="1"/>
    <col min="10768" max="10768" width="20" style="1" customWidth="1"/>
    <col min="10769" max="10769" width="9" style="1" customWidth="1"/>
    <col min="10770" max="10770" width="13.42578125" style="1" customWidth="1"/>
    <col min="10771" max="10772" width="5.42578125" style="1" customWidth="1"/>
    <col min="10773" max="10773" width="3.7109375" style="1" customWidth="1"/>
    <col min="10774" max="10774" width="6.28515625" style="1" customWidth="1"/>
    <col min="10775" max="10775" width="5.42578125" style="1" customWidth="1"/>
    <col min="10776" max="10776" width="6" style="1" customWidth="1"/>
    <col min="10777" max="10777" width="5.28515625" style="1" customWidth="1"/>
    <col min="10778" max="10778" width="4.5703125" style="1" customWidth="1"/>
    <col min="10779" max="10779" width="4.28515625" style="1" customWidth="1"/>
    <col min="10780" max="10780" width="5.85546875" style="1" customWidth="1"/>
    <col min="10781" max="10781" width="8.5703125" style="1" customWidth="1"/>
    <col min="10782" max="10782" width="8.42578125" style="1" customWidth="1"/>
    <col min="10783" max="10783" width="9.7109375" style="1" customWidth="1"/>
    <col min="10784" max="10784" width="9.42578125" style="1" customWidth="1"/>
    <col min="10785" max="10785" width="9.85546875" style="1" customWidth="1"/>
    <col min="10786" max="10786" width="13.7109375" style="1" customWidth="1"/>
    <col min="10787" max="11022" width="9.140625" style="1"/>
    <col min="11023" max="11023" width="4.42578125" style="1" customWidth="1"/>
    <col min="11024" max="11024" width="20" style="1" customWidth="1"/>
    <col min="11025" max="11025" width="9" style="1" customWidth="1"/>
    <col min="11026" max="11026" width="13.42578125" style="1" customWidth="1"/>
    <col min="11027" max="11028" width="5.42578125" style="1" customWidth="1"/>
    <col min="11029" max="11029" width="3.7109375" style="1" customWidth="1"/>
    <col min="11030" max="11030" width="6.28515625" style="1" customWidth="1"/>
    <col min="11031" max="11031" width="5.42578125" style="1" customWidth="1"/>
    <col min="11032" max="11032" width="6" style="1" customWidth="1"/>
    <col min="11033" max="11033" width="5.28515625" style="1" customWidth="1"/>
    <col min="11034" max="11034" width="4.5703125" style="1" customWidth="1"/>
    <col min="11035" max="11035" width="4.28515625" style="1" customWidth="1"/>
    <col min="11036" max="11036" width="5.85546875" style="1" customWidth="1"/>
    <col min="11037" max="11037" width="8.5703125" style="1" customWidth="1"/>
    <col min="11038" max="11038" width="8.42578125" style="1" customWidth="1"/>
    <col min="11039" max="11039" width="9.7109375" style="1" customWidth="1"/>
    <col min="11040" max="11040" width="9.42578125" style="1" customWidth="1"/>
    <col min="11041" max="11041" width="9.85546875" style="1" customWidth="1"/>
    <col min="11042" max="11042" width="13.7109375" style="1" customWidth="1"/>
    <col min="11043" max="11278" width="9.140625" style="1"/>
    <col min="11279" max="11279" width="4.42578125" style="1" customWidth="1"/>
    <col min="11280" max="11280" width="20" style="1" customWidth="1"/>
    <col min="11281" max="11281" width="9" style="1" customWidth="1"/>
    <col min="11282" max="11282" width="13.42578125" style="1" customWidth="1"/>
    <col min="11283" max="11284" width="5.42578125" style="1" customWidth="1"/>
    <col min="11285" max="11285" width="3.7109375" style="1" customWidth="1"/>
    <col min="11286" max="11286" width="6.28515625" style="1" customWidth="1"/>
    <col min="11287" max="11287" width="5.42578125" style="1" customWidth="1"/>
    <col min="11288" max="11288" width="6" style="1" customWidth="1"/>
    <col min="11289" max="11289" width="5.28515625" style="1" customWidth="1"/>
    <col min="11290" max="11290" width="4.5703125" style="1" customWidth="1"/>
    <col min="11291" max="11291" width="4.28515625" style="1" customWidth="1"/>
    <col min="11292" max="11292" width="5.85546875" style="1" customWidth="1"/>
    <col min="11293" max="11293" width="8.5703125" style="1" customWidth="1"/>
    <col min="11294" max="11294" width="8.42578125" style="1" customWidth="1"/>
    <col min="11295" max="11295" width="9.7109375" style="1" customWidth="1"/>
    <col min="11296" max="11296" width="9.42578125" style="1" customWidth="1"/>
    <col min="11297" max="11297" width="9.85546875" style="1" customWidth="1"/>
    <col min="11298" max="11298" width="13.7109375" style="1" customWidth="1"/>
    <col min="11299" max="11534" width="9.140625" style="1"/>
    <col min="11535" max="11535" width="4.42578125" style="1" customWidth="1"/>
    <col min="11536" max="11536" width="20" style="1" customWidth="1"/>
    <col min="11537" max="11537" width="9" style="1" customWidth="1"/>
    <col min="11538" max="11538" width="13.42578125" style="1" customWidth="1"/>
    <col min="11539" max="11540" width="5.42578125" style="1" customWidth="1"/>
    <col min="11541" max="11541" width="3.7109375" style="1" customWidth="1"/>
    <col min="11542" max="11542" width="6.28515625" style="1" customWidth="1"/>
    <col min="11543" max="11543" width="5.42578125" style="1" customWidth="1"/>
    <col min="11544" max="11544" width="6" style="1" customWidth="1"/>
    <col min="11545" max="11545" width="5.28515625" style="1" customWidth="1"/>
    <col min="11546" max="11546" width="4.5703125" style="1" customWidth="1"/>
    <col min="11547" max="11547" width="4.28515625" style="1" customWidth="1"/>
    <col min="11548" max="11548" width="5.85546875" style="1" customWidth="1"/>
    <col min="11549" max="11549" width="8.5703125" style="1" customWidth="1"/>
    <col min="11550" max="11550" width="8.42578125" style="1" customWidth="1"/>
    <col min="11551" max="11551" width="9.7109375" style="1" customWidth="1"/>
    <col min="11552" max="11552" width="9.42578125" style="1" customWidth="1"/>
    <col min="11553" max="11553" width="9.85546875" style="1" customWidth="1"/>
    <col min="11554" max="11554" width="13.7109375" style="1" customWidth="1"/>
    <col min="11555" max="11790" width="9.140625" style="1"/>
    <col min="11791" max="11791" width="4.42578125" style="1" customWidth="1"/>
    <col min="11792" max="11792" width="20" style="1" customWidth="1"/>
    <col min="11793" max="11793" width="9" style="1" customWidth="1"/>
    <col min="11794" max="11794" width="13.42578125" style="1" customWidth="1"/>
    <col min="11795" max="11796" width="5.42578125" style="1" customWidth="1"/>
    <col min="11797" max="11797" width="3.7109375" style="1" customWidth="1"/>
    <col min="11798" max="11798" width="6.28515625" style="1" customWidth="1"/>
    <col min="11799" max="11799" width="5.42578125" style="1" customWidth="1"/>
    <col min="11800" max="11800" width="6" style="1" customWidth="1"/>
    <col min="11801" max="11801" width="5.28515625" style="1" customWidth="1"/>
    <col min="11802" max="11802" width="4.5703125" style="1" customWidth="1"/>
    <col min="11803" max="11803" width="4.28515625" style="1" customWidth="1"/>
    <col min="11804" max="11804" width="5.85546875" style="1" customWidth="1"/>
    <col min="11805" max="11805" width="8.5703125" style="1" customWidth="1"/>
    <col min="11806" max="11806" width="8.42578125" style="1" customWidth="1"/>
    <col min="11807" max="11807" width="9.7109375" style="1" customWidth="1"/>
    <col min="11808" max="11808" width="9.42578125" style="1" customWidth="1"/>
    <col min="11809" max="11809" width="9.85546875" style="1" customWidth="1"/>
    <col min="11810" max="11810" width="13.7109375" style="1" customWidth="1"/>
    <col min="11811" max="12046" width="9.140625" style="1"/>
    <col min="12047" max="12047" width="4.42578125" style="1" customWidth="1"/>
    <col min="12048" max="12048" width="20" style="1" customWidth="1"/>
    <col min="12049" max="12049" width="9" style="1" customWidth="1"/>
    <col min="12050" max="12050" width="13.42578125" style="1" customWidth="1"/>
    <col min="12051" max="12052" width="5.42578125" style="1" customWidth="1"/>
    <col min="12053" max="12053" width="3.7109375" style="1" customWidth="1"/>
    <col min="12054" max="12054" width="6.28515625" style="1" customWidth="1"/>
    <col min="12055" max="12055" width="5.42578125" style="1" customWidth="1"/>
    <col min="12056" max="12056" width="6" style="1" customWidth="1"/>
    <col min="12057" max="12057" width="5.28515625" style="1" customWidth="1"/>
    <col min="12058" max="12058" width="4.5703125" style="1" customWidth="1"/>
    <col min="12059" max="12059" width="4.28515625" style="1" customWidth="1"/>
    <col min="12060" max="12060" width="5.85546875" style="1" customWidth="1"/>
    <col min="12061" max="12061" width="8.5703125" style="1" customWidth="1"/>
    <col min="12062" max="12062" width="8.42578125" style="1" customWidth="1"/>
    <col min="12063" max="12063" width="9.7109375" style="1" customWidth="1"/>
    <col min="12064" max="12064" width="9.42578125" style="1" customWidth="1"/>
    <col min="12065" max="12065" width="9.85546875" style="1" customWidth="1"/>
    <col min="12066" max="12066" width="13.7109375" style="1" customWidth="1"/>
    <col min="12067" max="12302" width="9.140625" style="1"/>
    <col min="12303" max="12303" width="4.42578125" style="1" customWidth="1"/>
    <col min="12304" max="12304" width="20" style="1" customWidth="1"/>
    <col min="12305" max="12305" width="9" style="1" customWidth="1"/>
    <col min="12306" max="12306" width="13.42578125" style="1" customWidth="1"/>
    <col min="12307" max="12308" width="5.42578125" style="1" customWidth="1"/>
    <col min="12309" max="12309" width="3.7109375" style="1" customWidth="1"/>
    <col min="12310" max="12310" width="6.28515625" style="1" customWidth="1"/>
    <col min="12311" max="12311" width="5.42578125" style="1" customWidth="1"/>
    <col min="12312" max="12312" width="6" style="1" customWidth="1"/>
    <col min="12313" max="12313" width="5.28515625" style="1" customWidth="1"/>
    <col min="12314" max="12314" width="4.5703125" style="1" customWidth="1"/>
    <col min="12315" max="12315" width="4.28515625" style="1" customWidth="1"/>
    <col min="12316" max="12316" width="5.85546875" style="1" customWidth="1"/>
    <col min="12317" max="12317" width="8.5703125" style="1" customWidth="1"/>
    <col min="12318" max="12318" width="8.42578125" style="1" customWidth="1"/>
    <col min="12319" max="12319" width="9.7109375" style="1" customWidth="1"/>
    <col min="12320" max="12320" width="9.42578125" style="1" customWidth="1"/>
    <col min="12321" max="12321" width="9.85546875" style="1" customWidth="1"/>
    <col min="12322" max="12322" width="13.7109375" style="1" customWidth="1"/>
    <col min="12323" max="12558" width="9.140625" style="1"/>
    <col min="12559" max="12559" width="4.42578125" style="1" customWidth="1"/>
    <col min="12560" max="12560" width="20" style="1" customWidth="1"/>
    <col min="12561" max="12561" width="9" style="1" customWidth="1"/>
    <col min="12562" max="12562" width="13.42578125" style="1" customWidth="1"/>
    <col min="12563" max="12564" width="5.42578125" style="1" customWidth="1"/>
    <col min="12565" max="12565" width="3.7109375" style="1" customWidth="1"/>
    <col min="12566" max="12566" width="6.28515625" style="1" customWidth="1"/>
    <col min="12567" max="12567" width="5.42578125" style="1" customWidth="1"/>
    <col min="12568" max="12568" width="6" style="1" customWidth="1"/>
    <col min="12569" max="12569" width="5.28515625" style="1" customWidth="1"/>
    <col min="12570" max="12570" width="4.5703125" style="1" customWidth="1"/>
    <col min="12571" max="12571" width="4.28515625" style="1" customWidth="1"/>
    <col min="12572" max="12572" width="5.85546875" style="1" customWidth="1"/>
    <col min="12573" max="12573" width="8.5703125" style="1" customWidth="1"/>
    <col min="12574" max="12574" width="8.42578125" style="1" customWidth="1"/>
    <col min="12575" max="12575" width="9.7109375" style="1" customWidth="1"/>
    <col min="12576" max="12576" width="9.42578125" style="1" customWidth="1"/>
    <col min="12577" max="12577" width="9.85546875" style="1" customWidth="1"/>
    <col min="12578" max="12578" width="13.7109375" style="1" customWidth="1"/>
    <col min="12579" max="12814" width="9.140625" style="1"/>
    <col min="12815" max="12815" width="4.42578125" style="1" customWidth="1"/>
    <col min="12816" max="12816" width="20" style="1" customWidth="1"/>
    <col min="12817" max="12817" width="9" style="1" customWidth="1"/>
    <col min="12818" max="12818" width="13.42578125" style="1" customWidth="1"/>
    <col min="12819" max="12820" width="5.42578125" style="1" customWidth="1"/>
    <col min="12821" max="12821" width="3.7109375" style="1" customWidth="1"/>
    <col min="12822" max="12822" width="6.28515625" style="1" customWidth="1"/>
    <col min="12823" max="12823" width="5.42578125" style="1" customWidth="1"/>
    <col min="12824" max="12824" width="6" style="1" customWidth="1"/>
    <col min="12825" max="12825" width="5.28515625" style="1" customWidth="1"/>
    <col min="12826" max="12826" width="4.5703125" style="1" customWidth="1"/>
    <col min="12827" max="12827" width="4.28515625" style="1" customWidth="1"/>
    <col min="12828" max="12828" width="5.85546875" style="1" customWidth="1"/>
    <col min="12829" max="12829" width="8.5703125" style="1" customWidth="1"/>
    <col min="12830" max="12830" width="8.42578125" style="1" customWidth="1"/>
    <col min="12831" max="12831" width="9.7109375" style="1" customWidth="1"/>
    <col min="12832" max="12832" width="9.42578125" style="1" customWidth="1"/>
    <col min="12833" max="12833" width="9.85546875" style="1" customWidth="1"/>
    <col min="12834" max="12834" width="13.7109375" style="1" customWidth="1"/>
    <col min="12835" max="13070" width="9.140625" style="1"/>
    <col min="13071" max="13071" width="4.42578125" style="1" customWidth="1"/>
    <col min="13072" max="13072" width="20" style="1" customWidth="1"/>
    <col min="13073" max="13073" width="9" style="1" customWidth="1"/>
    <col min="13074" max="13074" width="13.42578125" style="1" customWidth="1"/>
    <col min="13075" max="13076" width="5.42578125" style="1" customWidth="1"/>
    <col min="13077" max="13077" width="3.7109375" style="1" customWidth="1"/>
    <col min="13078" max="13078" width="6.28515625" style="1" customWidth="1"/>
    <col min="13079" max="13079" width="5.42578125" style="1" customWidth="1"/>
    <col min="13080" max="13080" width="6" style="1" customWidth="1"/>
    <col min="13081" max="13081" width="5.28515625" style="1" customWidth="1"/>
    <col min="13082" max="13082" width="4.5703125" style="1" customWidth="1"/>
    <col min="13083" max="13083" width="4.28515625" style="1" customWidth="1"/>
    <col min="13084" max="13084" width="5.85546875" style="1" customWidth="1"/>
    <col min="13085" max="13085" width="8.5703125" style="1" customWidth="1"/>
    <col min="13086" max="13086" width="8.42578125" style="1" customWidth="1"/>
    <col min="13087" max="13087" width="9.7109375" style="1" customWidth="1"/>
    <col min="13088" max="13088" width="9.42578125" style="1" customWidth="1"/>
    <col min="13089" max="13089" width="9.85546875" style="1" customWidth="1"/>
    <col min="13090" max="13090" width="13.7109375" style="1" customWidth="1"/>
    <col min="13091" max="13326" width="9.140625" style="1"/>
    <col min="13327" max="13327" width="4.42578125" style="1" customWidth="1"/>
    <col min="13328" max="13328" width="20" style="1" customWidth="1"/>
    <col min="13329" max="13329" width="9" style="1" customWidth="1"/>
    <col min="13330" max="13330" width="13.42578125" style="1" customWidth="1"/>
    <col min="13331" max="13332" width="5.42578125" style="1" customWidth="1"/>
    <col min="13333" max="13333" width="3.7109375" style="1" customWidth="1"/>
    <col min="13334" max="13334" width="6.28515625" style="1" customWidth="1"/>
    <col min="13335" max="13335" width="5.42578125" style="1" customWidth="1"/>
    <col min="13336" max="13336" width="6" style="1" customWidth="1"/>
    <col min="13337" max="13337" width="5.28515625" style="1" customWidth="1"/>
    <col min="13338" max="13338" width="4.5703125" style="1" customWidth="1"/>
    <col min="13339" max="13339" width="4.28515625" style="1" customWidth="1"/>
    <col min="13340" max="13340" width="5.85546875" style="1" customWidth="1"/>
    <col min="13341" max="13341" width="8.5703125" style="1" customWidth="1"/>
    <col min="13342" max="13342" width="8.42578125" style="1" customWidth="1"/>
    <col min="13343" max="13343" width="9.7109375" style="1" customWidth="1"/>
    <col min="13344" max="13344" width="9.42578125" style="1" customWidth="1"/>
    <col min="13345" max="13345" width="9.85546875" style="1" customWidth="1"/>
    <col min="13346" max="13346" width="13.7109375" style="1" customWidth="1"/>
    <col min="13347" max="13582" width="9.140625" style="1"/>
    <col min="13583" max="13583" width="4.42578125" style="1" customWidth="1"/>
    <col min="13584" max="13584" width="20" style="1" customWidth="1"/>
    <col min="13585" max="13585" width="9" style="1" customWidth="1"/>
    <col min="13586" max="13586" width="13.42578125" style="1" customWidth="1"/>
    <col min="13587" max="13588" width="5.42578125" style="1" customWidth="1"/>
    <col min="13589" max="13589" width="3.7109375" style="1" customWidth="1"/>
    <col min="13590" max="13590" width="6.28515625" style="1" customWidth="1"/>
    <col min="13591" max="13591" width="5.42578125" style="1" customWidth="1"/>
    <col min="13592" max="13592" width="6" style="1" customWidth="1"/>
    <col min="13593" max="13593" width="5.28515625" style="1" customWidth="1"/>
    <col min="13594" max="13594" width="4.5703125" style="1" customWidth="1"/>
    <col min="13595" max="13595" width="4.28515625" style="1" customWidth="1"/>
    <col min="13596" max="13596" width="5.85546875" style="1" customWidth="1"/>
    <col min="13597" max="13597" width="8.5703125" style="1" customWidth="1"/>
    <col min="13598" max="13598" width="8.42578125" style="1" customWidth="1"/>
    <col min="13599" max="13599" width="9.7109375" style="1" customWidth="1"/>
    <col min="13600" max="13600" width="9.42578125" style="1" customWidth="1"/>
    <col min="13601" max="13601" width="9.85546875" style="1" customWidth="1"/>
    <col min="13602" max="13602" width="13.7109375" style="1" customWidth="1"/>
    <col min="13603" max="13838" width="9.140625" style="1"/>
    <col min="13839" max="13839" width="4.42578125" style="1" customWidth="1"/>
    <col min="13840" max="13840" width="20" style="1" customWidth="1"/>
    <col min="13841" max="13841" width="9" style="1" customWidth="1"/>
    <col min="13842" max="13842" width="13.42578125" style="1" customWidth="1"/>
    <col min="13843" max="13844" width="5.42578125" style="1" customWidth="1"/>
    <col min="13845" max="13845" width="3.7109375" style="1" customWidth="1"/>
    <col min="13846" max="13846" width="6.28515625" style="1" customWidth="1"/>
    <col min="13847" max="13847" width="5.42578125" style="1" customWidth="1"/>
    <col min="13848" max="13848" width="6" style="1" customWidth="1"/>
    <col min="13849" max="13849" width="5.28515625" style="1" customWidth="1"/>
    <col min="13850" max="13850" width="4.5703125" style="1" customWidth="1"/>
    <col min="13851" max="13851" width="4.28515625" style="1" customWidth="1"/>
    <col min="13852" max="13852" width="5.85546875" style="1" customWidth="1"/>
    <col min="13853" max="13853" width="8.5703125" style="1" customWidth="1"/>
    <col min="13854" max="13854" width="8.42578125" style="1" customWidth="1"/>
    <col min="13855" max="13855" width="9.7109375" style="1" customWidth="1"/>
    <col min="13856" max="13856" width="9.42578125" style="1" customWidth="1"/>
    <col min="13857" max="13857" width="9.85546875" style="1" customWidth="1"/>
    <col min="13858" max="13858" width="13.7109375" style="1" customWidth="1"/>
    <col min="13859" max="14094" width="9.140625" style="1"/>
    <col min="14095" max="14095" width="4.42578125" style="1" customWidth="1"/>
    <col min="14096" max="14096" width="20" style="1" customWidth="1"/>
    <col min="14097" max="14097" width="9" style="1" customWidth="1"/>
    <col min="14098" max="14098" width="13.42578125" style="1" customWidth="1"/>
    <col min="14099" max="14100" width="5.42578125" style="1" customWidth="1"/>
    <col min="14101" max="14101" width="3.7109375" style="1" customWidth="1"/>
    <col min="14102" max="14102" width="6.28515625" style="1" customWidth="1"/>
    <col min="14103" max="14103" width="5.42578125" style="1" customWidth="1"/>
    <col min="14104" max="14104" width="6" style="1" customWidth="1"/>
    <col min="14105" max="14105" width="5.28515625" style="1" customWidth="1"/>
    <col min="14106" max="14106" width="4.5703125" style="1" customWidth="1"/>
    <col min="14107" max="14107" width="4.28515625" style="1" customWidth="1"/>
    <col min="14108" max="14108" width="5.85546875" style="1" customWidth="1"/>
    <col min="14109" max="14109" width="8.5703125" style="1" customWidth="1"/>
    <col min="14110" max="14110" width="8.42578125" style="1" customWidth="1"/>
    <col min="14111" max="14111" width="9.7109375" style="1" customWidth="1"/>
    <col min="14112" max="14112" width="9.42578125" style="1" customWidth="1"/>
    <col min="14113" max="14113" width="9.85546875" style="1" customWidth="1"/>
    <col min="14114" max="14114" width="13.7109375" style="1" customWidth="1"/>
    <col min="14115" max="14350" width="9.140625" style="1"/>
    <col min="14351" max="14351" width="4.42578125" style="1" customWidth="1"/>
    <col min="14352" max="14352" width="20" style="1" customWidth="1"/>
    <col min="14353" max="14353" width="9" style="1" customWidth="1"/>
    <col min="14354" max="14354" width="13.42578125" style="1" customWidth="1"/>
    <col min="14355" max="14356" width="5.42578125" style="1" customWidth="1"/>
    <col min="14357" max="14357" width="3.7109375" style="1" customWidth="1"/>
    <col min="14358" max="14358" width="6.28515625" style="1" customWidth="1"/>
    <col min="14359" max="14359" width="5.42578125" style="1" customWidth="1"/>
    <col min="14360" max="14360" width="6" style="1" customWidth="1"/>
    <col min="14361" max="14361" width="5.28515625" style="1" customWidth="1"/>
    <col min="14362" max="14362" width="4.5703125" style="1" customWidth="1"/>
    <col min="14363" max="14363" width="4.28515625" style="1" customWidth="1"/>
    <col min="14364" max="14364" width="5.85546875" style="1" customWidth="1"/>
    <col min="14365" max="14365" width="8.5703125" style="1" customWidth="1"/>
    <col min="14366" max="14366" width="8.42578125" style="1" customWidth="1"/>
    <col min="14367" max="14367" width="9.7109375" style="1" customWidth="1"/>
    <col min="14368" max="14368" width="9.42578125" style="1" customWidth="1"/>
    <col min="14369" max="14369" width="9.85546875" style="1" customWidth="1"/>
    <col min="14370" max="14370" width="13.7109375" style="1" customWidth="1"/>
    <col min="14371" max="14606" width="9.140625" style="1"/>
    <col min="14607" max="14607" width="4.42578125" style="1" customWidth="1"/>
    <col min="14608" max="14608" width="20" style="1" customWidth="1"/>
    <col min="14609" max="14609" width="9" style="1" customWidth="1"/>
    <col min="14610" max="14610" width="13.42578125" style="1" customWidth="1"/>
    <col min="14611" max="14612" width="5.42578125" style="1" customWidth="1"/>
    <col min="14613" max="14613" width="3.7109375" style="1" customWidth="1"/>
    <col min="14614" max="14614" width="6.28515625" style="1" customWidth="1"/>
    <col min="14615" max="14615" width="5.42578125" style="1" customWidth="1"/>
    <col min="14616" max="14616" width="6" style="1" customWidth="1"/>
    <col min="14617" max="14617" width="5.28515625" style="1" customWidth="1"/>
    <col min="14618" max="14618" width="4.5703125" style="1" customWidth="1"/>
    <col min="14619" max="14619" width="4.28515625" style="1" customWidth="1"/>
    <col min="14620" max="14620" width="5.85546875" style="1" customWidth="1"/>
    <col min="14621" max="14621" width="8.5703125" style="1" customWidth="1"/>
    <col min="14622" max="14622" width="8.42578125" style="1" customWidth="1"/>
    <col min="14623" max="14623" width="9.7109375" style="1" customWidth="1"/>
    <col min="14624" max="14624" width="9.42578125" style="1" customWidth="1"/>
    <col min="14625" max="14625" width="9.85546875" style="1" customWidth="1"/>
    <col min="14626" max="14626" width="13.7109375" style="1" customWidth="1"/>
    <col min="14627" max="14862" width="9.140625" style="1"/>
    <col min="14863" max="14863" width="4.42578125" style="1" customWidth="1"/>
    <col min="14864" max="14864" width="20" style="1" customWidth="1"/>
    <col min="14865" max="14865" width="9" style="1" customWidth="1"/>
    <col min="14866" max="14866" width="13.42578125" style="1" customWidth="1"/>
    <col min="14867" max="14868" width="5.42578125" style="1" customWidth="1"/>
    <col min="14869" max="14869" width="3.7109375" style="1" customWidth="1"/>
    <col min="14870" max="14870" width="6.28515625" style="1" customWidth="1"/>
    <col min="14871" max="14871" width="5.42578125" style="1" customWidth="1"/>
    <col min="14872" max="14872" width="6" style="1" customWidth="1"/>
    <col min="14873" max="14873" width="5.28515625" style="1" customWidth="1"/>
    <col min="14874" max="14874" width="4.5703125" style="1" customWidth="1"/>
    <col min="14875" max="14875" width="4.28515625" style="1" customWidth="1"/>
    <col min="14876" max="14876" width="5.85546875" style="1" customWidth="1"/>
    <col min="14877" max="14877" width="8.5703125" style="1" customWidth="1"/>
    <col min="14878" max="14878" width="8.42578125" style="1" customWidth="1"/>
    <col min="14879" max="14879" width="9.7109375" style="1" customWidth="1"/>
    <col min="14880" max="14880" width="9.42578125" style="1" customWidth="1"/>
    <col min="14881" max="14881" width="9.85546875" style="1" customWidth="1"/>
    <col min="14882" max="14882" width="13.7109375" style="1" customWidth="1"/>
    <col min="14883" max="15118" width="9.140625" style="1"/>
    <col min="15119" max="15119" width="4.42578125" style="1" customWidth="1"/>
    <col min="15120" max="15120" width="20" style="1" customWidth="1"/>
    <col min="15121" max="15121" width="9" style="1" customWidth="1"/>
    <col min="15122" max="15122" width="13.42578125" style="1" customWidth="1"/>
    <col min="15123" max="15124" width="5.42578125" style="1" customWidth="1"/>
    <col min="15125" max="15125" width="3.7109375" style="1" customWidth="1"/>
    <col min="15126" max="15126" width="6.28515625" style="1" customWidth="1"/>
    <col min="15127" max="15127" width="5.42578125" style="1" customWidth="1"/>
    <col min="15128" max="15128" width="6" style="1" customWidth="1"/>
    <col min="15129" max="15129" width="5.28515625" style="1" customWidth="1"/>
    <col min="15130" max="15130" width="4.5703125" style="1" customWidth="1"/>
    <col min="15131" max="15131" width="4.28515625" style="1" customWidth="1"/>
    <col min="15132" max="15132" width="5.85546875" style="1" customWidth="1"/>
    <col min="15133" max="15133" width="8.5703125" style="1" customWidth="1"/>
    <col min="15134" max="15134" width="8.42578125" style="1" customWidth="1"/>
    <col min="15135" max="15135" width="9.7109375" style="1" customWidth="1"/>
    <col min="15136" max="15136" width="9.42578125" style="1" customWidth="1"/>
    <col min="15137" max="15137" width="9.85546875" style="1" customWidth="1"/>
    <col min="15138" max="15138" width="13.7109375" style="1" customWidth="1"/>
    <col min="15139" max="15374" width="9.140625" style="1"/>
    <col min="15375" max="15375" width="4.42578125" style="1" customWidth="1"/>
    <col min="15376" max="15376" width="20" style="1" customWidth="1"/>
    <col min="15377" max="15377" width="9" style="1" customWidth="1"/>
    <col min="15378" max="15378" width="13.42578125" style="1" customWidth="1"/>
    <col min="15379" max="15380" width="5.42578125" style="1" customWidth="1"/>
    <col min="15381" max="15381" width="3.7109375" style="1" customWidth="1"/>
    <col min="15382" max="15382" width="6.28515625" style="1" customWidth="1"/>
    <col min="15383" max="15383" width="5.42578125" style="1" customWidth="1"/>
    <col min="15384" max="15384" width="6" style="1" customWidth="1"/>
    <col min="15385" max="15385" width="5.28515625" style="1" customWidth="1"/>
    <col min="15386" max="15386" width="4.5703125" style="1" customWidth="1"/>
    <col min="15387" max="15387" width="4.28515625" style="1" customWidth="1"/>
    <col min="15388" max="15388" width="5.85546875" style="1" customWidth="1"/>
    <col min="15389" max="15389" width="8.5703125" style="1" customWidth="1"/>
    <col min="15390" max="15390" width="8.42578125" style="1" customWidth="1"/>
    <col min="15391" max="15391" width="9.7109375" style="1" customWidth="1"/>
    <col min="15392" max="15392" width="9.42578125" style="1" customWidth="1"/>
    <col min="15393" max="15393" width="9.85546875" style="1" customWidth="1"/>
    <col min="15394" max="15394" width="13.7109375" style="1" customWidth="1"/>
    <col min="15395" max="15630" width="9.140625" style="1"/>
    <col min="15631" max="15631" width="4.42578125" style="1" customWidth="1"/>
    <col min="15632" max="15632" width="20" style="1" customWidth="1"/>
    <col min="15633" max="15633" width="9" style="1" customWidth="1"/>
    <col min="15634" max="15634" width="13.42578125" style="1" customWidth="1"/>
    <col min="15635" max="15636" width="5.42578125" style="1" customWidth="1"/>
    <col min="15637" max="15637" width="3.7109375" style="1" customWidth="1"/>
    <col min="15638" max="15638" width="6.28515625" style="1" customWidth="1"/>
    <col min="15639" max="15639" width="5.42578125" style="1" customWidth="1"/>
    <col min="15640" max="15640" width="6" style="1" customWidth="1"/>
    <col min="15641" max="15641" width="5.28515625" style="1" customWidth="1"/>
    <col min="15642" max="15642" width="4.5703125" style="1" customWidth="1"/>
    <col min="15643" max="15643" width="4.28515625" style="1" customWidth="1"/>
    <col min="15644" max="15644" width="5.85546875" style="1" customWidth="1"/>
    <col min="15645" max="15645" width="8.5703125" style="1" customWidth="1"/>
    <col min="15646" max="15646" width="8.42578125" style="1" customWidth="1"/>
    <col min="15647" max="15647" width="9.7109375" style="1" customWidth="1"/>
    <col min="15648" max="15648" width="9.42578125" style="1" customWidth="1"/>
    <col min="15649" max="15649" width="9.85546875" style="1" customWidth="1"/>
    <col min="15650" max="15650" width="13.7109375" style="1" customWidth="1"/>
    <col min="15651" max="15886" width="9.140625" style="1"/>
    <col min="15887" max="15887" width="4.42578125" style="1" customWidth="1"/>
    <col min="15888" max="15888" width="20" style="1" customWidth="1"/>
    <col min="15889" max="15889" width="9" style="1" customWidth="1"/>
    <col min="15890" max="15890" width="13.42578125" style="1" customWidth="1"/>
    <col min="15891" max="15892" width="5.42578125" style="1" customWidth="1"/>
    <col min="15893" max="15893" width="3.7109375" style="1" customWidth="1"/>
    <col min="15894" max="15894" width="6.28515625" style="1" customWidth="1"/>
    <col min="15895" max="15895" width="5.42578125" style="1" customWidth="1"/>
    <col min="15896" max="15896" width="6" style="1" customWidth="1"/>
    <col min="15897" max="15897" width="5.28515625" style="1" customWidth="1"/>
    <col min="15898" max="15898" width="4.5703125" style="1" customWidth="1"/>
    <col min="15899" max="15899" width="4.28515625" style="1" customWidth="1"/>
    <col min="15900" max="15900" width="5.85546875" style="1" customWidth="1"/>
    <col min="15901" max="15901" width="8.5703125" style="1" customWidth="1"/>
    <col min="15902" max="15902" width="8.42578125" style="1" customWidth="1"/>
    <col min="15903" max="15903" width="9.7109375" style="1" customWidth="1"/>
    <col min="15904" max="15904" width="9.42578125" style="1" customWidth="1"/>
    <col min="15905" max="15905" width="9.85546875" style="1" customWidth="1"/>
    <col min="15906" max="15906" width="13.7109375" style="1" customWidth="1"/>
    <col min="15907" max="16142" width="9.140625" style="1"/>
    <col min="16143" max="16143" width="4.42578125" style="1" customWidth="1"/>
    <col min="16144" max="16144" width="20" style="1" customWidth="1"/>
    <col min="16145" max="16145" width="9" style="1" customWidth="1"/>
    <col min="16146" max="16146" width="13.42578125" style="1" customWidth="1"/>
    <col min="16147" max="16148" width="5.42578125" style="1" customWidth="1"/>
    <col min="16149" max="16149" width="3.7109375" style="1" customWidth="1"/>
    <col min="16150" max="16150" width="6.28515625" style="1" customWidth="1"/>
    <col min="16151" max="16151" width="5.42578125" style="1" customWidth="1"/>
    <col min="16152" max="16152" width="6" style="1" customWidth="1"/>
    <col min="16153" max="16153" width="5.28515625" style="1" customWidth="1"/>
    <col min="16154" max="16154" width="4.5703125" style="1" customWidth="1"/>
    <col min="16155" max="16155" width="4.28515625" style="1" customWidth="1"/>
    <col min="16156" max="16156" width="5.85546875" style="1" customWidth="1"/>
    <col min="16157" max="16157" width="8.5703125" style="1" customWidth="1"/>
    <col min="16158" max="16158" width="8.42578125" style="1" customWidth="1"/>
    <col min="16159" max="16159" width="9.7109375" style="1" customWidth="1"/>
    <col min="16160" max="16160" width="9.42578125" style="1" customWidth="1"/>
    <col min="16161" max="16161" width="9.85546875" style="1" customWidth="1"/>
    <col min="16162" max="16162" width="13.7109375" style="1" customWidth="1"/>
    <col min="16163" max="16384" width="9.140625" style="1"/>
  </cols>
  <sheetData>
    <row r="1" spans="1:35" ht="34.5" customHeight="1" x14ac:dyDescent="0.25">
      <c r="A1" s="64" t="s">
        <v>123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</row>
    <row r="2" spans="1:35" x14ac:dyDescent="0.25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</row>
    <row r="3" spans="1:35" ht="15" customHeight="1" x14ac:dyDescent="0.25">
      <c r="A3" s="74" t="s">
        <v>2</v>
      </c>
      <c r="B3" s="71" t="s">
        <v>9</v>
      </c>
      <c r="C3" s="71" t="s">
        <v>3</v>
      </c>
      <c r="D3" s="60" t="s">
        <v>10</v>
      </c>
      <c r="E3" s="61"/>
      <c r="F3" s="61"/>
      <c r="G3" s="61"/>
      <c r="H3" s="61"/>
      <c r="I3" s="61"/>
      <c r="J3" s="61"/>
      <c r="K3" s="61"/>
      <c r="L3" s="62"/>
      <c r="M3" s="51" t="s">
        <v>17</v>
      </c>
      <c r="N3" s="52"/>
      <c r="O3" s="60" t="s">
        <v>18</v>
      </c>
      <c r="P3" s="61"/>
      <c r="Q3" s="61"/>
      <c r="R3" s="61"/>
      <c r="S3" s="61"/>
      <c r="T3" s="61"/>
      <c r="U3" s="61"/>
      <c r="V3" s="61"/>
      <c r="W3" s="62"/>
      <c r="X3" s="81" t="s">
        <v>21</v>
      </c>
      <c r="Y3" s="82"/>
      <c r="Z3" s="82"/>
      <c r="AA3" s="82"/>
      <c r="AB3" s="82"/>
      <c r="AC3" s="82"/>
      <c r="AD3" s="82"/>
      <c r="AE3" s="82"/>
      <c r="AF3" s="82"/>
      <c r="AG3" s="83"/>
      <c r="AH3" s="87" t="s">
        <v>7</v>
      </c>
      <c r="AI3" s="87" t="s">
        <v>29</v>
      </c>
    </row>
    <row r="4" spans="1:35" ht="40.5" customHeight="1" x14ac:dyDescent="0.25">
      <c r="A4" s="75"/>
      <c r="B4" s="72"/>
      <c r="C4" s="72"/>
      <c r="D4" s="90" t="s">
        <v>1</v>
      </c>
      <c r="E4" s="90"/>
      <c r="F4" s="90"/>
      <c r="G4" s="77" t="s">
        <v>20</v>
      </c>
      <c r="H4" s="78"/>
      <c r="I4" s="78"/>
      <c r="J4" s="78"/>
      <c r="K4" s="78"/>
      <c r="L4" s="79"/>
      <c r="M4" s="53"/>
      <c r="N4" s="54"/>
      <c r="O4" s="60" t="s">
        <v>19</v>
      </c>
      <c r="P4" s="61"/>
      <c r="Q4" s="62"/>
      <c r="R4" s="66" t="s">
        <v>36</v>
      </c>
      <c r="S4" s="67"/>
      <c r="T4" s="67"/>
      <c r="U4" s="67"/>
      <c r="V4" s="67"/>
      <c r="W4" s="68"/>
      <c r="X4" s="84"/>
      <c r="Y4" s="85"/>
      <c r="Z4" s="85"/>
      <c r="AA4" s="85"/>
      <c r="AB4" s="85"/>
      <c r="AC4" s="85"/>
      <c r="AD4" s="85"/>
      <c r="AE4" s="85"/>
      <c r="AF4" s="85"/>
      <c r="AG4" s="86"/>
      <c r="AH4" s="88"/>
      <c r="AI4" s="88"/>
    </row>
    <row r="5" spans="1:35" ht="15" customHeight="1" x14ac:dyDescent="0.25">
      <c r="A5" s="75"/>
      <c r="B5" s="72"/>
      <c r="C5" s="72"/>
      <c r="D5" s="63" t="s">
        <v>4</v>
      </c>
      <c r="E5" s="63" t="s">
        <v>5</v>
      </c>
      <c r="F5" s="58" t="s">
        <v>6</v>
      </c>
      <c r="G5" s="58" t="s">
        <v>110</v>
      </c>
      <c r="H5" s="58" t="s">
        <v>111</v>
      </c>
      <c r="I5" s="57" t="s">
        <v>11</v>
      </c>
      <c r="J5" s="57" t="s">
        <v>112</v>
      </c>
      <c r="K5" s="57" t="s">
        <v>113</v>
      </c>
      <c r="L5" s="57" t="s">
        <v>114</v>
      </c>
      <c r="M5" s="55" t="s">
        <v>120</v>
      </c>
      <c r="N5" s="55" t="s">
        <v>119</v>
      </c>
      <c r="O5" s="63" t="s">
        <v>4</v>
      </c>
      <c r="P5" s="63" t="s">
        <v>5</v>
      </c>
      <c r="Q5" s="58" t="s">
        <v>6</v>
      </c>
      <c r="R5" s="58" t="s">
        <v>110</v>
      </c>
      <c r="S5" s="58" t="s">
        <v>111</v>
      </c>
      <c r="T5" s="57" t="s">
        <v>11</v>
      </c>
      <c r="U5" s="57" t="s">
        <v>112</v>
      </c>
      <c r="V5" s="57" t="s">
        <v>113</v>
      </c>
      <c r="W5" s="57" t="s">
        <v>114</v>
      </c>
      <c r="X5" s="71" t="s">
        <v>22</v>
      </c>
      <c r="Y5" s="91" t="s">
        <v>23</v>
      </c>
      <c r="Z5" s="92"/>
      <c r="AA5" s="92"/>
      <c r="AB5" s="93"/>
      <c r="AC5" s="69" t="s">
        <v>24</v>
      </c>
      <c r="AD5" s="69" t="s">
        <v>25</v>
      </c>
      <c r="AE5" s="69" t="s">
        <v>26</v>
      </c>
      <c r="AF5" s="69" t="s">
        <v>27</v>
      </c>
      <c r="AG5" s="69" t="s">
        <v>28</v>
      </c>
      <c r="AH5" s="88"/>
      <c r="AI5" s="88"/>
    </row>
    <row r="6" spans="1:35" s="2" customFormat="1" ht="126.75" customHeight="1" x14ac:dyDescent="0.25">
      <c r="A6" s="76"/>
      <c r="B6" s="73"/>
      <c r="C6" s="73"/>
      <c r="D6" s="63"/>
      <c r="E6" s="63"/>
      <c r="F6" s="59"/>
      <c r="G6" s="59"/>
      <c r="H6" s="59"/>
      <c r="I6" s="56"/>
      <c r="J6" s="56"/>
      <c r="K6" s="56"/>
      <c r="L6" s="56"/>
      <c r="M6" s="56"/>
      <c r="N6" s="56"/>
      <c r="O6" s="63"/>
      <c r="P6" s="63"/>
      <c r="Q6" s="59"/>
      <c r="R6" s="59"/>
      <c r="S6" s="59"/>
      <c r="T6" s="56"/>
      <c r="U6" s="56"/>
      <c r="V6" s="56"/>
      <c r="W6" s="56"/>
      <c r="X6" s="73"/>
      <c r="Y6" s="37" t="s">
        <v>115</v>
      </c>
      <c r="Z6" s="38" t="s">
        <v>116</v>
      </c>
      <c r="AA6" s="38" t="s">
        <v>117</v>
      </c>
      <c r="AB6" s="38" t="s">
        <v>118</v>
      </c>
      <c r="AC6" s="70"/>
      <c r="AD6" s="70"/>
      <c r="AE6" s="70"/>
      <c r="AF6" s="70"/>
      <c r="AG6" s="70"/>
      <c r="AH6" s="89"/>
      <c r="AI6" s="89"/>
    </row>
    <row r="7" spans="1:35" x14ac:dyDescent="0.25">
      <c r="A7" s="3">
        <v>1</v>
      </c>
      <c r="B7" s="44" t="s">
        <v>121</v>
      </c>
      <c r="C7" s="40" t="s">
        <v>51</v>
      </c>
      <c r="D7" s="4">
        <v>0</v>
      </c>
      <c r="E7" s="5">
        <f t="shared" ref="E7:E21" si="0">AI7</f>
        <v>15</v>
      </c>
      <c r="F7" s="6">
        <f>D7+E7</f>
        <v>15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f t="shared" ref="L7:L21" si="1">AI7</f>
        <v>15</v>
      </c>
      <c r="M7" s="6"/>
      <c r="N7" s="33">
        <v>148500</v>
      </c>
      <c r="O7" s="29">
        <v>0</v>
      </c>
      <c r="P7" s="29">
        <v>148500</v>
      </c>
      <c r="Q7" s="29">
        <f>O7+P7</f>
        <v>148500</v>
      </c>
      <c r="R7" s="29">
        <v>0</v>
      </c>
      <c r="S7" s="29">
        <v>0</v>
      </c>
      <c r="T7" s="29">
        <v>0</v>
      </c>
      <c r="U7" s="29">
        <v>0</v>
      </c>
      <c r="V7" s="29">
        <v>0</v>
      </c>
      <c r="W7" s="29">
        <v>148500</v>
      </c>
      <c r="X7" s="6">
        <v>0</v>
      </c>
      <c r="Y7" s="36">
        <v>0</v>
      </c>
      <c r="Z7" s="36">
        <v>0</v>
      </c>
      <c r="AA7" s="36">
        <v>0</v>
      </c>
      <c r="AB7" s="36">
        <v>4</v>
      </c>
      <c r="AC7" s="7">
        <v>0</v>
      </c>
      <c r="AD7" s="7">
        <v>0</v>
      </c>
      <c r="AE7" s="7">
        <v>0</v>
      </c>
      <c r="AF7" s="7">
        <v>11</v>
      </c>
      <c r="AG7" s="7">
        <v>0</v>
      </c>
      <c r="AH7" s="8">
        <f>[1]Livelihood!J8</f>
        <v>84250</v>
      </c>
      <c r="AI7" s="36">
        <f>[1]Livelihood!V8</f>
        <v>15</v>
      </c>
    </row>
    <row r="8" spans="1:35" x14ac:dyDescent="0.25">
      <c r="A8" s="3">
        <v>2</v>
      </c>
      <c r="B8" s="44" t="s">
        <v>121</v>
      </c>
      <c r="C8" s="40" t="s">
        <v>53</v>
      </c>
      <c r="D8" s="4">
        <v>0</v>
      </c>
      <c r="E8" s="5">
        <f t="shared" si="0"/>
        <v>15</v>
      </c>
      <c r="F8" s="6">
        <f t="shared" ref="F8:F21" si="2">D8+E8</f>
        <v>15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f t="shared" si="1"/>
        <v>15</v>
      </c>
      <c r="M8" s="6"/>
      <c r="N8" s="33">
        <v>148500</v>
      </c>
      <c r="O8" s="29">
        <v>0</v>
      </c>
      <c r="P8" s="29">
        <v>148500</v>
      </c>
      <c r="Q8" s="29">
        <f t="shared" ref="Q8:Q21" si="3">O8+P8</f>
        <v>148500</v>
      </c>
      <c r="R8" s="29">
        <v>0</v>
      </c>
      <c r="S8" s="29">
        <v>0</v>
      </c>
      <c r="T8" s="29">
        <v>0</v>
      </c>
      <c r="U8" s="29">
        <v>0</v>
      </c>
      <c r="V8" s="29">
        <v>0</v>
      </c>
      <c r="W8" s="29">
        <v>148500</v>
      </c>
      <c r="X8" s="6">
        <v>0</v>
      </c>
      <c r="Y8" s="36">
        <v>0</v>
      </c>
      <c r="Z8" s="36">
        <v>0</v>
      </c>
      <c r="AA8" s="36">
        <v>0</v>
      </c>
      <c r="AB8" s="36">
        <v>5</v>
      </c>
      <c r="AC8" s="7">
        <v>0</v>
      </c>
      <c r="AD8" s="7">
        <v>0</v>
      </c>
      <c r="AE8" s="7">
        <v>0</v>
      </c>
      <c r="AF8" s="7">
        <v>10</v>
      </c>
      <c r="AG8" s="7">
        <v>0</v>
      </c>
      <c r="AH8" s="8">
        <f>[1]Livelihood!J9</f>
        <v>94160</v>
      </c>
      <c r="AI8" s="36">
        <f>[1]Livelihood!V9</f>
        <v>15</v>
      </c>
    </row>
    <row r="9" spans="1:35" x14ac:dyDescent="0.25">
      <c r="A9" s="3">
        <v>3</v>
      </c>
      <c r="B9" s="44" t="s">
        <v>121</v>
      </c>
      <c r="C9" s="40" t="s">
        <v>56</v>
      </c>
      <c r="D9" s="4">
        <v>0</v>
      </c>
      <c r="E9" s="5">
        <f t="shared" si="0"/>
        <v>15</v>
      </c>
      <c r="F9" s="6">
        <f t="shared" si="2"/>
        <v>15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f t="shared" si="1"/>
        <v>15</v>
      </c>
      <c r="M9" s="6"/>
      <c r="N9" s="33">
        <v>148500</v>
      </c>
      <c r="O9" s="29">
        <v>0</v>
      </c>
      <c r="P9" s="29">
        <v>148500</v>
      </c>
      <c r="Q9" s="29">
        <f t="shared" si="3"/>
        <v>148500</v>
      </c>
      <c r="R9" s="29">
        <v>0</v>
      </c>
      <c r="S9" s="29">
        <v>0</v>
      </c>
      <c r="T9" s="29">
        <v>0</v>
      </c>
      <c r="U9" s="29">
        <v>0</v>
      </c>
      <c r="V9" s="29">
        <v>0</v>
      </c>
      <c r="W9" s="29">
        <v>148500</v>
      </c>
      <c r="X9" s="6">
        <v>0</v>
      </c>
      <c r="Y9" s="36">
        <v>0</v>
      </c>
      <c r="Z9" s="36">
        <v>0</v>
      </c>
      <c r="AA9" s="36">
        <v>0</v>
      </c>
      <c r="AB9" s="36">
        <v>2</v>
      </c>
      <c r="AC9" s="7">
        <v>0</v>
      </c>
      <c r="AD9" s="7">
        <v>0</v>
      </c>
      <c r="AE9" s="7">
        <v>0</v>
      </c>
      <c r="AF9" s="7">
        <v>13</v>
      </c>
      <c r="AG9" s="7">
        <v>0</v>
      </c>
      <c r="AH9" s="8">
        <f>[1]Livelihood!J10</f>
        <v>111155</v>
      </c>
      <c r="AI9" s="36">
        <f>[1]Livelihood!V10</f>
        <v>15</v>
      </c>
    </row>
    <row r="10" spans="1:35" x14ac:dyDescent="0.25">
      <c r="A10" s="3">
        <v>4</v>
      </c>
      <c r="B10" s="44" t="s">
        <v>121</v>
      </c>
      <c r="C10" s="40" t="s">
        <v>58</v>
      </c>
      <c r="D10" s="4">
        <v>0</v>
      </c>
      <c r="E10" s="5">
        <f t="shared" si="0"/>
        <v>15</v>
      </c>
      <c r="F10" s="6">
        <f t="shared" si="2"/>
        <v>15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f t="shared" si="1"/>
        <v>15</v>
      </c>
      <c r="M10" s="6"/>
      <c r="N10" s="33">
        <v>148500</v>
      </c>
      <c r="O10" s="29">
        <v>0</v>
      </c>
      <c r="P10" s="29">
        <v>148500</v>
      </c>
      <c r="Q10" s="29">
        <f t="shared" si="3"/>
        <v>148500</v>
      </c>
      <c r="R10" s="29">
        <v>0</v>
      </c>
      <c r="S10" s="29">
        <v>0</v>
      </c>
      <c r="T10" s="29">
        <v>0</v>
      </c>
      <c r="U10" s="29">
        <v>0</v>
      </c>
      <c r="V10" s="29">
        <v>0</v>
      </c>
      <c r="W10" s="29">
        <v>148500</v>
      </c>
      <c r="X10" s="6">
        <v>0</v>
      </c>
      <c r="Y10" s="36">
        <v>0</v>
      </c>
      <c r="Z10" s="36">
        <v>0</v>
      </c>
      <c r="AA10" s="36">
        <v>0</v>
      </c>
      <c r="AB10" s="36">
        <v>0</v>
      </c>
      <c r="AC10" s="7">
        <v>0</v>
      </c>
      <c r="AD10" s="7">
        <v>0</v>
      </c>
      <c r="AE10" s="7">
        <v>0</v>
      </c>
      <c r="AF10" s="7">
        <v>15</v>
      </c>
      <c r="AG10" s="7">
        <v>0</v>
      </c>
      <c r="AH10" s="8">
        <f>[1]Livelihood!J11</f>
        <v>132860</v>
      </c>
      <c r="AI10" s="36">
        <f>[1]Livelihood!V11</f>
        <v>15</v>
      </c>
    </row>
    <row r="11" spans="1:35" x14ac:dyDescent="0.25">
      <c r="A11" s="3">
        <v>5</v>
      </c>
      <c r="B11" s="44" t="s">
        <v>121</v>
      </c>
      <c r="C11" s="40" t="s">
        <v>59</v>
      </c>
      <c r="D11" s="4">
        <v>0</v>
      </c>
      <c r="E11" s="5">
        <f t="shared" si="0"/>
        <v>13</v>
      </c>
      <c r="F11" s="6">
        <f t="shared" si="2"/>
        <v>13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f t="shared" si="1"/>
        <v>13</v>
      </c>
      <c r="M11" s="6"/>
      <c r="N11" s="33">
        <v>148500</v>
      </c>
      <c r="O11" s="29">
        <v>0</v>
      </c>
      <c r="P11" s="29">
        <v>148500</v>
      </c>
      <c r="Q11" s="29">
        <f t="shared" si="3"/>
        <v>148500</v>
      </c>
      <c r="R11" s="29">
        <v>0</v>
      </c>
      <c r="S11" s="29">
        <v>0</v>
      </c>
      <c r="T11" s="29">
        <v>0</v>
      </c>
      <c r="U11" s="29">
        <v>0</v>
      </c>
      <c r="V11" s="29">
        <v>0</v>
      </c>
      <c r="W11" s="29">
        <v>148500</v>
      </c>
      <c r="X11" s="6">
        <v>0</v>
      </c>
      <c r="Y11" s="36">
        <v>0</v>
      </c>
      <c r="Z11" s="36">
        <v>0</v>
      </c>
      <c r="AA11" s="36">
        <v>0</v>
      </c>
      <c r="AB11" s="36">
        <v>1</v>
      </c>
      <c r="AC11" s="7">
        <v>0</v>
      </c>
      <c r="AD11" s="7">
        <v>0</v>
      </c>
      <c r="AE11" s="7">
        <v>0</v>
      </c>
      <c r="AF11" s="7">
        <v>12</v>
      </c>
      <c r="AG11" s="7">
        <v>0</v>
      </c>
      <c r="AH11" s="8">
        <f>[1]Livelihood!J12</f>
        <v>83473</v>
      </c>
      <c r="AI11" s="36">
        <f>[1]Livelihood!V12</f>
        <v>13</v>
      </c>
    </row>
    <row r="12" spans="1:35" x14ac:dyDescent="0.25">
      <c r="A12" s="3">
        <v>6</v>
      </c>
      <c r="B12" s="44" t="s">
        <v>121</v>
      </c>
      <c r="C12" s="40" t="s">
        <v>62</v>
      </c>
      <c r="D12" s="4">
        <v>0</v>
      </c>
      <c r="E12" s="5">
        <f t="shared" si="0"/>
        <v>15</v>
      </c>
      <c r="F12" s="6">
        <f t="shared" si="2"/>
        <v>15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f t="shared" si="1"/>
        <v>15</v>
      </c>
      <c r="M12" s="6"/>
      <c r="N12" s="33">
        <v>148500</v>
      </c>
      <c r="O12" s="29">
        <v>0</v>
      </c>
      <c r="P12" s="29">
        <v>148500</v>
      </c>
      <c r="Q12" s="29">
        <f t="shared" si="3"/>
        <v>148500</v>
      </c>
      <c r="R12" s="29">
        <v>0</v>
      </c>
      <c r="S12" s="29">
        <v>0</v>
      </c>
      <c r="T12" s="29">
        <v>0</v>
      </c>
      <c r="U12" s="29">
        <v>0</v>
      </c>
      <c r="V12" s="29">
        <v>0</v>
      </c>
      <c r="W12" s="29">
        <v>148500</v>
      </c>
      <c r="X12" s="6">
        <v>0</v>
      </c>
      <c r="Y12" s="36">
        <v>0</v>
      </c>
      <c r="Z12" s="36">
        <v>0</v>
      </c>
      <c r="AA12" s="36">
        <v>0</v>
      </c>
      <c r="AB12" s="36">
        <v>1</v>
      </c>
      <c r="AC12" s="7">
        <v>0</v>
      </c>
      <c r="AD12" s="7">
        <v>0</v>
      </c>
      <c r="AE12" s="7">
        <v>0</v>
      </c>
      <c r="AF12" s="7">
        <v>14</v>
      </c>
      <c r="AG12" s="7">
        <v>0</v>
      </c>
      <c r="AH12" s="8">
        <f>[1]Livelihood!J13</f>
        <v>137200</v>
      </c>
      <c r="AI12" s="36">
        <f>[1]Livelihood!V13</f>
        <v>15</v>
      </c>
    </row>
    <row r="13" spans="1:35" x14ac:dyDescent="0.25">
      <c r="A13" s="3">
        <v>7</v>
      </c>
      <c r="B13" s="44" t="s">
        <v>121</v>
      </c>
      <c r="C13" s="40" t="s">
        <v>63</v>
      </c>
      <c r="D13" s="4">
        <v>0</v>
      </c>
      <c r="E13" s="5">
        <f t="shared" si="0"/>
        <v>28</v>
      </c>
      <c r="F13" s="6">
        <f t="shared" si="2"/>
        <v>28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f t="shared" si="1"/>
        <v>28</v>
      </c>
      <c r="M13" s="6"/>
      <c r="N13" s="33">
        <v>148500</v>
      </c>
      <c r="O13" s="29">
        <v>0</v>
      </c>
      <c r="P13" s="29">
        <v>148500</v>
      </c>
      <c r="Q13" s="29">
        <f t="shared" si="3"/>
        <v>148500</v>
      </c>
      <c r="R13" s="29">
        <v>0</v>
      </c>
      <c r="S13" s="29">
        <v>0</v>
      </c>
      <c r="T13" s="29">
        <v>0</v>
      </c>
      <c r="U13" s="29">
        <v>0</v>
      </c>
      <c r="V13" s="29">
        <v>0</v>
      </c>
      <c r="W13" s="29">
        <v>148500</v>
      </c>
      <c r="X13" s="6">
        <v>0</v>
      </c>
      <c r="Y13" s="36">
        <v>0</v>
      </c>
      <c r="Z13" s="36">
        <v>0</v>
      </c>
      <c r="AA13" s="36">
        <v>0</v>
      </c>
      <c r="AB13" s="36">
        <v>0</v>
      </c>
      <c r="AC13" s="7">
        <v>0</v>
      </c>
      <c r="AD13" s="7">
        <v>0</v>
      </c>
      <c r="AE13" s="7">
        <v>0</v>
      </c>
      <c r="AF13" s="7">
        <v>28</v>
      </c>
      <c r="AG13" s="7">
        <v>0</v>
      </c>
      <c r="AH13" s="8">
        <f>[1]Livelihood!J14</f>
        <v>146160</v>
      </c>
      <c r="AI13" s="36">
        <f>[1]Livelihood!V14</f>
        <v>28</v>
      </c>
    </row>
    <row r="14" spans="1:35" x14ac:dyDescent="0.25">
      <c r="A14" s="3">
        <v>8</v>
      </c>
      <c r="B14" s="44" t="s">
        <v>121</v>
      </c>
      <c r="C14" s="40" t="s">
        <v>64</v>
      </c>
      <c r="D14" s="4">
        <v>0</v>
      </c>
      <c r="E14" s="5">
        <f t="shared" si="0"/>
        <v>28</v>
      </c>
      <c r="F14" s="6">
        <f t="shared" si="2"/>
        <v>28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f t="shared" si="1"/>
        <v>28</v>
      </c>
      <c r="M14" s="6"/>
      <c r="N14" s="33">
        <v>148500</v>
      </c>
      <c r="O14" s="29">
        <v>0</v>
      </c>
      <c r="P14" s="29">
        <v>148500</v>
      </c>
      <c r="Q14" s="29">
        <f t="shared" si="3"/>
        <v>148500</v>
      </c>
      <c r="R14" s="29">
        <v>0</v>
      </c>
      <c r="S14" s="29">
        <v>0</v>
      </c>
      <c r="T14" s="29">
        <v>0</v>
      </c>
      <c r="U14" s="29">
        <v>0</v>
      </c>
      <c r="V14" s="29">
        <v>0</v>
      </c>
      <c r="W14" s="29">
        <v>148500</v>
      </c>
      <c r="X14" s="6">
        <v>0</v>
      </c>
      <c r="Y14" s="36">
        <v>0</v>
      </c>
      <c r="Z14" s="36">
        <v>0</v>
      </c>
      <c r="AA14" s="36">
        <v>0</v>
      </c>
      <c r="AB14" s="36">
        <v>1</v>
      </c>
      <c r="AC14" s="7">
        <v>0</v>
      </c>
      <c r="AD14" s="7">
        <v>0</v>
      </c>
      <c r="AE14" s="7">
        <v>0</v>
      </c>
      <c r="AF14" s="7">
        <v>27</v>
      </c>
      <c r="AG14" s="7">
        <v>0</v>
      </c>
      <c r="AH14" s="8">
        <f>[1]Livelihood!J15</f>
        <v>140940</v>
      </c>
      <c r="AI14" s="36">
        <f>[1]Livelihood!V15</f>
        <v>28</v>
      </c>
    </row>
    <row r="15" spans="1:35" x14ac:dyDescent="0.25">
      <c r="A15" s="3">
        <v>9</v>
      </c>
      <c r="B15" s="44" t="s">
        <v>121</v>
      </c>
      <c r="C15" s="40" t="s">
        <v>65</v>
      </c>
      <c r="D15" s="4">
        <v>0</v>
      </c>
      <c r="E15" s="5">
        <f t="shared" si="0"/>
        <v>18</v>
      </c>
      <c r="F15" s="6">
        <f t="shared" si="2"/>
        <v>18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f t="shared" si="1"/>
        <v>18</v>
      </c>
      <c r="M15" s="6"/>
      <c r="N15" s="33">
        <v>148500</v>
      </c>
      <c r="O15" s="29">
        <v>0</v>
      </c>
      <c r="P15" s="29">
        <v>148500</v>
      </c>
      <c r="Q15" s="29">
        <f t="shared" si="3"/>
        <v>148500</v>
      </c>
      <c r="R15" s="29">
        <v>0</v>
      </c>
      <c r="S15" s="29">
        <v>0</v>
      </c>
      <c r="T15" s="29">
        <v>0</v>
      </c>
      <c r="U15" s="29">
        <v>0</v>
      </c>
      <c r="V15" s="29">
        <v>0</v>
      </c>
      <c r="W15" s="29">
        <v>148500</v>
      </c>
      <c r="X15" s="6">
        <v>0</v>
      </c>
      <c r="Y15" s="36">
        <v>0</v>
      </c>
      <c r="Z15" s="36">
        <v>0</v>
      </c>
      <c r="AA15" s="36">
        <v>0</v>
      </c>
      <c r="AB15" s="36">
        <v>6</v>
      </c>
      <c r="AC15" s="7">
        <v>0</v>
      </c>
      <c r="AD15" s="7">
        <v>0</v>
      </c>
      <c r="AE15" s="7">
        <v>0</v>
      </c>
      <c r="AF15" s="7">
        <v>12</v>
      </c>
      <c r="AG15" s="7">
        <v>0</v>
      </c>
      <c r="AH15" s="8">
        <f>[1]Livelihood!J16</f>
        <v>89530</v>
      </c>
      <c r="AI15" s="36">
        <f>[1]Livelihood!V16</f>
        <v>18</v>
      </c>
    </row>
    <row r="16" spans="1:35" x14ac:dyDescent="0.25">
      <c r="A16" s="3">
        <v>10</v>
      </c>
      <c r="B16" s="44" t="s">
        <v>121</v>
      </c>
      <c r="C16" s="40" t="s">
        <v>67</v>
      </c>
      <c r="D16" s="4">
        <v>0</v>
      </c>
      <c r="E16" s="5">
        <f t="shared" si="0"/>
        <v>22</v>
      </c>
      <c r="F16" s="6">
        <f t="shared" si="2"/>
        <v>22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f t="shared" si="1"/>
        <v>22</v>
      </c>
      <c r="M16" s="6"/>
      <c r="N16" s="33">
        <v>148500</v>
      </c>
      <c r="O16" s="29">
        <v>0</v>
      </c>
      <c r="P16" s="29">
        <v>148500</v>
      </c>
      <c r="Q16" s="29">
        <f t="shared" si="3"/>
        <v>148500</v>
      </c>
      <c r="R16" s="29">
        <v>0</v>
      </c>
      <c r="S16" s="29">
        <v>0</v>
      </c>
      <c r="T16" s="29">
        <v>0</v>
      </c>
      <c r="U16" s="29">
        <v>0</v>
      </c>
      <c r="V16" s="29">
        <v>0</v>
      </c>
      <c r="W16" s="29">
        <v>148500</v>
      </c>
      <c r="X16" s="6">
        <v>0</v>
      </c>
      <c r="Y16" s="36">
        <v>0</v>
      </c>
      <c r="Z16" s="36">
        <v>0</v>
      </c>
      <c r="AA16" s="36">
        <v>0</v>
      </c>
      <c r="AB16" s="36">
        <v>1</v>
      </c>
      <c r="AC16" s="7">
        <v>0</v>
      </c>
      <c r="AD16" s="7">
        <v>0</v>
      </c>
      <c r="AE16" s="7">
        <v>0</v>
      </c>
      <c r="AF16" s="7">
        <v>21</v>
      </c>
      <c r="AG16" s="7">
        <v>0</v>
      </c>
      <c r="AH16" s="8">
        <f>[1]Livelihood!J17</f>
        <v>141750</v>
      </c>
      <c r="AI16" s="36">
        <f>[1]Livelihood!V17</f>
        <v>22</v>
      </c>
    </row>
    <row r="17" spans="1:35" x14ac:dyDescent="0.25">
      <c r="A17" s="3">
        <v>11</v>
      </c>
      <c r="B17" s="44" t="s">
        <v>121</v>
      </c>
      <c r="C17" s="40" t="s">
        <v>69</v>
      </c>
      <c r="D17" s="4">
        <v>0</v>
      </c>
      <c r="E17" s="5">
        <f t="shared" si="0"/>
        <v>24</v>
      </c>
      <c r="F17" s="6">
        <f t="shared" si="2"/>
        <v>24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f t="shared" si="1"/>
        <v>24</v>
      </c>
      <c r="M17" s="6"/>
      <c r="N17" s="33">
        <v>148500</v>
      </c>
      <c r="O17" s="29">
        <v>0</v>
      </c>
      <c r="P17" s="29">
        <v>148500</v>
      </c>
      <c r="Q17" s="29">
        <f t="shared" si="3"/>
        <v>148500</v>
      </c>
      <c r="R17" s="29">
        <v>0</v>
      </c>
      <c r="S17" s="29">
        <v>0</v>
      </c>
      <c r="T17" s="29">
        <v>0</v>
      </c>
      <c r="U17" s="29">
        <v>0</v>
      </c>
      <c r="V17" s="29">
        <v>0</v>
      </c>
      <c r="W17" s="29">
        <v>148500</v>
      </c>
      <c r="X17" s="6">
        <v>0</v>
      </c>
      <c r="Y17" s="36">
        <v>0</v>
      </c>
      <c r="Z17" s="36">
        <v>0</v>
      </c>
      <c r="AA17" s="36">
        <v>0</v>
      </c>
      <c r="AB17" s="36">
        <v>0</v>
      </c>
      <c r="AC17" s="7">
        <v>0</v>
      </c>
      <c r="AD17" s="7">
        <v>0</v>
      </c>
      <c r="AE17" s="7">
        <v>0</v>
      </c>
      <c r="AF17" s="7">
        <v>24</v>
      </c>
      <c r="AG17" s="7">
        <v>0</v>
      </c>
      <c r="AH17" s="8">
        <f>[1]Livelihood!J18</f>
        <v>146880</v>
      </c>
      <c r="AI17" s="36">
        <f>[1]Livelihood!V18</f>
        <v>24</v>
      </c>
    </row>
    <row r="18" spans="1:35" x14ac:dyDescent="0.25">
      <c r="A18" s="3">
        <v>12</v>
      </c>
      <c r="B18" s="44" t="s">
        <v>121</v>
      </c>
      <c r="C18" s="40" t="s">
        <v>72</v>
      </c>
      <c r="D18" s="4">
        <v>0</v>
      </c>
      <c r="E18" s="5">
        <f t="shared" si="0"/>
        <v>26</v>
      </c>
      <c r="F18" s="6">
        <f t="shared" si="2"/>
        <v>26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f t="shared" si="1"/>
        <v>26</v>
      </c>
      <c r="M18" s="6"/>
      <c r="N18" s="33">
        <v>148500</v>
      </c>
      <c r="O18" s="29">
        <v>0</v>
      </c>
      <c r="P18" s="29">
        <v>148500</v>
      </c>
      <c r="Q18" s="29">
        <f t="shared" si="3"/>
        <v>148500</v>
      </c>
      <c r="R18" s="29">
        <v>0</v>
      </c>
      <c r="S18" s="29">
        <v>0</v>
      </c>
      <c r="T18" s="29">
        <v>0</v>
      </c>
      <c r="U18" s="29">
        <v>0</v>
      </c>
      <c r="V18" s="29">
        <v>0</v>
      </c>
      <c r="W18" s="29">
        <v>148500</v>
      </c>
      <c r="X18" s="6">
        <v>0</v>
      </c>
      <c r="Y18" s="36">
        <v>0</v>
      </c>
      <c r="Z18" s="36">
        <v>0</v>
      </c>
      <c r="AA18" s="36">
        <v>0</v>
      </c>
      <c r="AB18" s="36">
        <v>0</v>
      </c>
      <c r="AC18" s="7">
        <v>0</v>
      </c>
      <c r="AD18" s="7">
        <v>0</v>
      </c>
      <c r="AE18" s="7">
        <v>0</v>
      </c>
      <c r="AF18" s="7">
        <v>26</v>
      </c>
      <c r="AG18" s="7">
        <v>0</v>
      </c>
      <c r="AH18" s="8">
        <f>[1]Livelihood!J19</f>
        <v>145080</v>
      </c>
      <c r="AI18" s="36">
        <f>[1]Livelihood!V19</f>
        <v>26</v>
      </c>
    </row>
    <row r="19" spans="1:35" x14ac:dyDescent="0.25">
      <c r="A19" s="3">
        <v>13</v>
      </c>
      <c r="B19" s="44" t="s">
        <v>121</v>
      </c>
      <c r="C19" s="40" t="s">
        <v>73</v>
      </c>
      <c r="D19" s="4">
        <v>0</v>
      </c>
      <c r="E19" s="5">
        <f t="shared" si="0"/>
        <v>15</v>
      </c>
      <c r="F19" s="6">
        <f t="shared" si="2"/>
        <v>15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f t="shared" si="1"/>
        <v>15</v>
      </c>
      <c r="M19" s="6"/>
      <c r="N19" s="33">
        <v>148500</v>
      </c>
      <c r="O19" s="29">
        <v>0</v>
      </c>
      <c r="P19" s="29">
        <v>148500</v>
      </c>
      <c r="Q19" s="29">
        <f t="shared" si="3"/>
        <v>148500</v>
      </c>
      <c r="R19" s="29">
        <v>0</v>
      </c>
      <c r="S19" s="29">
        <v>0</v>
      </c>
      <c r="T19" s="29">
        <v>0</v>
      </c>
      <c r="U19" s="29">
        <v>0</v>
      </c>
      <c r="V19" s="29">
        <v>0</v>
      </c>
      <c r="W19" s="29">
        <v>148500</v>
      </c>
      <c r="X19" s="6">
        <v>0</v>
      </c>
      <c r="Y19" s="36">
        <v>0</v>
      </c>
      <c r="Z19" s="36">
        <v>0</v>
      </c>
      <c r="AA19" s="36">
        <v>0</v>
      </c>
      <c r="AB19" s="36">
        <v>1</v>
      </c>
      <c r="AC19" s="7">
        <v>0</v>
      </c>
      <c r="AD19" s="7">
        <v>0</v>
      </c>
      <c r="AE19" s="7">
        <v>0</v>
      </c>
      <c r="AF19" s="7">
        <v>14</v>
      </c>
      <c r="AG19" s="7">
        <v>0</v>
      </c>
      <c r="AH19" s="8">
        <f>[1]Livelihood!J20</f>
        <v>104744</v>
      </c>
      <c r="AI19" s="36">
        <f>[1]Livelihood!V20</f>
        <v>15</v>
      </c>
    </row>
    <row r="20" spans="1:35" x14ac:dyDescent="0.25">
      <c r="A20" s="3">
        <v>14</v>
      </c>
      <c r="B20" s="44" t="s">
        <v>121</v>
      </c>
      <c r="C20" s="40" t="s">
        <v>77</v>
      </c>
      <c r="D20" s="4">
        <v>0</v>
      </c>
      <c r="E20" s="5">
        <f t="shared" si="0"/>
        <v>15</v>
      </c>
      <c r="F20" s="6">
        <f t="shared" si="2"/>
        <v>15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f t="shared" si="1"/>
        <v>15</v>
      </c>
      <c r="M20" s="6"/>
      <c r="N20" s="33">
        <v>148500</v>
      </c>
      <c r="O20" s="29">
        <v>0</v>
      </c>
      <c r="P20" s="29">
        <v>148500</v>
      </c>
      <c r="Q20" s="29">
        <f t="shared" si="3"/>
        <v>148500</v>
      </c>
      <c r="R20" s="29">
        <v>0</v>
      </c>
      <c r="S20" s="29">
        <v>0</v>
      </c>
      <c r="T20" s="29">
        <v>0</v>
      </c>
      <c r="U20" s="29">
        <v>0</v>
      </c>
      <c r="V20" s="29">
        <v>0</v>
      </c>
      <c r="W20" s="29">
        <v>148500</v>
      </c>
      <c r="X20" s="6">
        <v>0</v>
      </c>
      <c r="Y20" s="36">
        <v>0</v>
      </c>
      <c r="Z20" s="36">
        <v>0</v>
      </c>
      <c r="AA20" s="36">
        <v>0</v>
      </c>
      <c r="AB20" s="36">
        <v>1</v>
      </c>
      <c r="AC20" s="7">
        <v>0</v>
      </c>
      <c r="AD20" s="7">
        <v>0</v>
      </c>
      <c r="AE20" s="7">
        <v>0</v>
      </c>
      <c r="AF20" s="7">
        <v>14</v>
      </c>
      <c r="AG20" s="7">
        <v>0</v>
      </c>
      <c r="AH20" s="8">
        <f>[1]Livelihood!J21</f>
        <v>126350</v>
      </c>
      <c r="AI20" s="36">
        <f>[1]Livelihood!V21</f>
        <v>15</v>
      </c>
    </row>
    <row r="21" spans="1:35" x14ac:dyDescent="0.25">
      <c r="A21" s="3">
        <v>15</v>
      </c>
      <c r="B21" s="44" t="s">
        <v>121</v>
      </c>
      <c r="C21" s="40" t="s">
        <v>78</v>
      </c>
      <c r="D21" s="4">
        <v>0</v>
      </c>
      <c r="E21" s="5">
        <f t="shared" si="0"/>
        <v>29</v>
      </c>
      <c r="F21" s="6">
        <f t="shared" si="2"/>
        <v>29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f t="shared" si="1"/>
        <v>29</v>
      </c>
      <c r="M21" s="6"/>
      <c r="N21" s="33">
        <v>148500</v>
      </c>
      <c r="O21" s="29">
        <v>0</v>
      </c>
      <c r="P21" s="29">
        <v>148500</v>
      </c>
      <c r="Q21" s="29">
        <f t="shared" si="3"/>
        <v>148500</v>
      </c>
      <c r="R21" s="29">
        <v>0</v>
      </c>
      <c r="S21" s="29">
        <v>0</v>
      </c>
      <c r="T21" s="29">
        <v>0</v>
      </c>
      <c r="U21" s="29">
        <v>0</v>
      </c>
      <c r="V21" s="29">
        <v>0</v>
      </c>
      <c r="W21" s="29">
        <v>148500</v>
      </c>
      <c r="X21" s="6">
        <v>0</v>
      </c>
      <c r="Y21" s="36">
        <v>0</v>
      </c>
      <c r="Z21" s="36">
        <v>0</v>
      </c>
      <c r="AA21" s="36">
        <v>0</v>
      </c>
      <c r="AB21" s="36">
        <v>1</v>
      </c>
      <c r="AC21" s="7">
        <v>0</v>
      </c>
      <c r="AD21" s="7">
        <v>0</v>
      </c>
      <c r="AE21" s="7">
        <v>0</v>
      </c>
      <c r="AF21" s="7">
        <v>28</v>
      </c>
      <c r="AG21" s="7">
        <v>0</v>
      </c>
      <c r="AH21" s="8">
        <f>[1]Livelihood!J22</f>
        <v>146695</v>
      </c>
      <c r="AI21" s="36">
        <f>[1]Livelihood!V22</f>
        <v>29</v>
      </c>
    </row>
    <row r="22" spans="1:35" s="15" customFormat="1" ht="18" customHeight="1" x14ac:dyDescent="0.2">
      <c r="A22" s="9"/>
      <c r="B22" s="23" t="s">
        <v>8</v>
      </c>
      <c r="C22" s="41"/>
      <c r="D22" s="10">
        <f t="shared" ref="D22:L22" si="4">SUM(D7:D21)</f>
        <v>0</v>
      </c>
      <c r="E22" s="10">
        <f t="shared" si="4"/>
        <v>293</v>
      </c>
      <c r="F22" s="11">
        <f t="shared" si="4"/>
        <v>293</v>
      </c>
      <c r="G22" s="11">
        <f t="shared" si="4"/>
        <v>0</v>
      </c>
      <c r="H22" s="11">
        <f t="shared" si="4"/>
        <v>0</v>
      </c>
      <c r="I22" s="11">
        <f t="shared" si="4"/>
        <v>0</v>
      </c>
      <c r="J22" s="11">
        <f t="shared" si="4"/>
        <v>0</v>
      </c>
      <c r="K22" s="11">
        <f t="shared" si="4"/>
        <v>0</v>
      </c>
      <c r="L22" s="11">
        <f t="shared" si="4"/>
        <v>293</v>
      </c>
      <c r="M22" s="11"/>
      <c r="N22" s="34">
        <f t="shared" ref="N22:AG22" si="5">SUM(N7:N21)</f>
        <v>2227500</v>
      </c>
      <c r="O22" s="31">
        <f t="shared" si="5"/>
        <v>0</v>
      </c>
      <c r="P22" s="30">
        <f t="shared" si="5"/>
        <v>2227500</v>
      </c>
      <c r="Q22" s="30">
        <f t="shared" si="5"/>
        <v>2227500</v>
      </c>
      <c r="R22" s="31">
        <f t="shared" si="5"/>
        <v>0</v>
      </c>
      <c r="S22" s="31">
        <f t="shared" si="5"/>
        <v>0</v>
      </c>
      <c r="T22" s="31">
        <f t="shared" si="5"/>
        <v>0</v>
      </c>
      <c r="U22" s="31">
        <f t="shared" si="5"/>
        <v>0</v>
      </c>
      <c r="V22" s="31">
        <f t="shared" si="5"/>
        <v>0</v>
      </c>
      <c r="W22" s="31">
        <f t="shared" si="5"/>
        <v>2227500</v>
      </c>
      <c r="X22" s="12">
        <f t="shared" si="5"/>
        <v>0</v>
      </c>
      <c r="Y22" s="12">
        <f t="shared" si="5"/>
        <v>0</v>
      </c>
      <c r="Z22" s="11">
        <f t="shared" si="5"/>
        <v>0</v>
      </c>
      <c r="AA22" s="11">
        <f t="shared" si="5"/>
        <v>0</v>
      </c>
      <c r="AB22" s="11">
        <f t="shared" si="5"/>
        <v>24</v>
      </c>
      <c r="AC22" s="11">
        <f t="shared" si="5"/>
        <v>0</v>
      </c>
      <c r="AD22" s="11">
        <f t="shared" si="5"/>
        <v>0</v>
      </c>
      <c r="AE22" s="13">
        <f t="shared" si="5"/>
        <v>0</v>
      </c>
      <c r="AF22" s="13">
        <f t="shared" si="5"/>
        <v>269</v>
      </c>
      <c r="AG22" s="11">
        <f t="shared" si="5"/>
        <v>0</v>
      </c>
      <c r="AH22" s="14">
        <f>SUM(AH7:AH21)</f>
        <v>1831227</v>
      </c>
      <c r="AI22" s="45">
        <f>SUM(AI7:AI21)</f>
        <v>293</v>
      </c>
    </row>
    <row r="24" spans="1:35" x14ac:dyDescent="0.25">
      <c r="S24" s="39"/>
    </row>
    <row r="26" spans="1:35" ht="15" customHeight="1" x14ac:dyDescent="0.25">
      <c r="C26" s="80" t="s">
        <v>106</v>
      </c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</row>
  </sheetData>
  <mergeCells count="43">
    <mergeCell ref="C26:AH26"/>
    <mergeCell ref="AG5:AG6"/>
    <mergeCell ref="X3:AG4"/>
    <mergeCell ref="AH3:AH6"/>
    <mergeCell ref="AI3:AI6"/>
    <mergeCell ref="I5:I6"/>
    <mergeCell ref="J5:J6"/>
    <mergeCell ref="K5:K6"/>
    <mergeCell ref="L5:L6"/>
    <mergeCell ref="D4:F4"/>
    <mergeCell ref="D5:D6"/>
    <mergeCell ref="E5:E6"/>
    <mergeCell ref="F5:F6"/>
    <mergeCell ref="X5:X6"/>
    <mergeCell ref="Y5:AB5"/>
    <mergeCell ref="V5:V6"/>
    <mergeCell ref="A1:AI1"/>
    <mergeCell ref="A2:AI2"/>
    <mergeCell ref="W5:W6"/>
    <mergeCell ref="R4:W4"/>
    <mergeCell ref="AC5:AC6"/>
    <mergeCell ref="AD5:AD6"/>
    <mergeCell ref="AE5:AE6"/>
    <mergeCell ref="AF5:AF6"/>
    <mergeCell ref="C3:C6"/>
    <mergeCell ref="B3:B6"/>
    <mergeCell ref="A3:A6"/>
    <mergeCell ref="O3:W3"/>
    <mergeCell ref="D3:L3"/>
    <mergeCell ref="G4:L4"/>
    <mergeCell ref="G5:G6"/>
    <mergeCell ref="H5:H6"/>
    <mergeCell ref="M3:N4"/>
    <mergeCell ref="M5:M6"/>
    <mergeCell ref="N5:N6"/>
    <mergeCell ref="T5:T6"/>
    <mergeCell ref="U5:U6"/>
    <mergeCell ref="S5:S6"/>
    <mergeCell ref="O4:Q4"/>
    <mergeCell ref="O5:O6"/>
    <mergeCell ref="P5:P6"/>
    <mergeCell ref="Q5:Q6"/>
    <mergeCell ref="R5:R6"/>
  </mergeCells>
  <hyperlinks>
    <hyperlink ref="G4:L4" location="Sheet2!A1" display="Total categorized by sectors*"/>
    <hyperlink ref="X3:AG4" location="Sheet3!A1" display="Physical Progress ** (No. of Projects)"/>
  </hyperlinks>
  <pageMargins left="1" right="0.45" top="0.75" bottom="0.25" header="0.3" footer="0.3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0"/>
  <sheetViews>
    <sheetView tabSelected="1" topLeftCell="E31" workbookViewId="0">
      <selection activeCell="N41" sqref="N41"/>
    </sheetView>
  </sheetViews>
  <sheetFormatPr defaultRowHeight="15" x14ac:dyDescent="0.25"/>
  <cols>
    <col min="2" max="2" width="15.7109375" customWidth="1"/>
    <col min="3" max="3" width="9.140625" style="49"/>
    <col min="4" max="4" width="3.7109375" customWidth="1"/>
    <col min="5" max="5" width="4" customWidth="1"/>
    <col min="6" max="6" width="3.5703125" customWidth="1"/>
    <col min="7" max="12" width="2.7109375" customWidth="1"/>
    <col min="13" max="13" width="5" customWidth="1"/>
    <col min="14" max="14" width="11.5703125" customWidth="1"/>
    <col min="15" max="15" width="11.42578125" customWidth="1"/>
    <col min="16" max="16" width="10.85546875" customWidth="1"/>
    <col min="17" max="17" width="12.140625" customWidth="1"/>
    <col min="18" max="18" width="4.42578125" customWidth="1"/>
    <col min="19" max="19" width="11.7109375" customWidth="1"/>
    <col min="22" max="22" width="5.140625" customWidth="1"/>
    <col min="23" max="23" width="10.28515625" customWidth="1"/>
    <col min="24" max="24" width="3" customWidth="1"/>
    <col min="25" max="25" width="3.85546875" customWidth="1"/>
    <col min="26" max="27" width="3.140625" customWidth="1"/>
    <col min="28" max="28" width="3.5703125" customWidth="1"/>
    <col min="29" max="29" width="4.7109375" customWidth="1"/>
    <col min="30" max="30" width="3.42578125" customWidth="1"/>
    <col min="31" max="31" width="3.28515625" customWidth="1"/>
    <col min="32" max="32" width="2.7109375" customWidth="1"/>
    <col min="33" max="33" width="4.28515625" customWidth="1"/>
    <col min="34" max="34" width="12.42578125" customWidth="1"/>
    <col min="35" max="35" width="7.140625" customWidth="1"/>
  </cols>
  <sheetData>
    <row r="1" spans="1:35" ht="43.5" customHeight="1" x14ac:dyDescent="0.25">
      <c r="A1" s="64" t="s">
        <v>124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</row>
    <row r="2" spans="1:35" x14ac:dyDescent="0.25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</row>
    <row r="3" spans="1:35" x14ac:dyDescent="0.25">
      <c r="A3" s="74" t="s">
        <v>2</v>
      </c>
      <c r="B3" s="71" t="s">
        <v>9</v>
      </c>
      <c r="C3" s="71" t="s">
        <v>3</v>
      </c>
      <c r="D3" s="60" t="s">
        <v>10</v>
      </c>
      <c r="E3" s="61"/>
      <c r="F3" s="61"/>
      <c r="G3" s="61"/>
      <c r="H3" s="61"/>
      <c r="I3" s="61"/>
      <c r="J3" s="61"/>
      <c r="K3" s="61"/>
      <c r="L3" s="62"/>
      <c r="M3" s="51" t="s">
        <v>17</v>
      </c>
      <c r="N3" s="52"/>
      <c r="O3" s="60" t="s">
        <v>18</v>
      </c>
      <c r="P3" s="61"/>
      <c r="Q3" s="61"/>
      <c r="R3" s="61"/>
      <c r="S3" s="61"/>
      <c r="T3" s="61"/>
      <c r="U3" s="61"/>
      <c r="V3" s="61"/>
      <c r="W3" s="62"/>
      <c r="X3" s="94" t="s">
        <v>21</v>
      </c>
      <c r="Y3" s="95"/>
      <c r="Z3" s="95"/>
      <c r="AA3" s="95"/>
      <c r="AB3" s="95"/>
      <c r="AC3" s="95"/>
      <c r="AD3" s="95"/>
      <c r="AE3" s="95"/>
      <c r="AF3" s="95"/>
      <c r="AG3" s="96"/>
      <c r="AH3" s="87" t="s">
        <v>7</v>
      </c>
      <c r="AI3" s="87" t="s">
        <v>29</v>
      </c>
    </row>
    <row r="4" spans="1:35" ht="36.75" customHeight="1" x14ac:dyDescent="0.25">
      <c r="A4" s="75"/>
      <c r="B4" s="72"/>
      <c r="C4" s="72"/>
      <c r="D4" s="90" t="s">
        <v>1</v>
      </c>
      <c r="E4" s="90"/>
      <c r="F4" s="90"/>
      <c r="G4" s="77" t="s">
        <v>20</v>
      </c>
      <c r="H4" s="78"/>
      <c r="I4" s="78"/>
      <c r="J4" s="78"/>
      <c r="K4" s="78"/>
      <c r="L4" s="79"/>
      <c r="M4" s="53"/>
      <c r="N4" s="54"/>
      <c r="O4" s="60" t="s">
        <v>19</v>
      </c>
      <c r="P4" s="61"/>
      <c r="Q4" s="62"/>
      <c r="R4" s="66" t="s">
        <v>36</v>
      </c>
      <c r="S4" s="67"/>
      <c r="T4" s="67"/>
      <c r="U4" s="67"/>
      <c r="V4" s="67"/>
      <c r="W4" s="68"/>
      <c r="X4" s="97"/>
      <c r="Y4" s="98"/>
      <c r="Z4" s="98"/>
      <c r="AA4" s="98"/>
      <c r="AB4" s="98"/>
      <c r="AC4" s="98"/>
      <c r="AD4" s="98"/>
      <c r="AE4" s="98"/>
      <c r="AF4" s="98"/>
      <c r="AG4" s="99"/>
      <c r="AH4" s="88"/>
      <c r="AI4" s="88"/>
    </row>
    <row r="5" spans="1:35" x14ac:dyDescent="0.25">
      <c r="A5" s="75"/>
      <c r="B5" s="72"/>
      <c r="C5" s="72"/>
      <c r="D5" s="63" t="s">
        <v>4</v>
      </c>
      <c r="E5" s="63" t="s">
        <v>5</v>
      </c>
      <c r="F5" s="58" t="s">
        <v>6</v>
      </c>
      <c r="G5" s="58" t="s">
        <v>110</v>
      </c>
      <c r="H5" s="58" t="s">
        <v>111</v>
      </c>
      <c r="I5" s="57" t="s">
        <v>11</v>
      </c>
      <c r="J5" s="57" t="s">
        <v>112</v>
      </c>
      <c r="K5" s="57" t="s">
        <v>113</v>
      </c>
      <c r="L5" s="57" t="s">
        <v>114</v>
      </c>
      <c r="M5" s="55" t="s">
        <v>120</v>
      </c>
      <c r="N5" s="55" t="s">
        <v>119</v>
      </c>
      <c r="O5" s="63" t="s">
        <v>4</v>
      </c>
      <c r="P5" s="63" t="s">
        <v>5</v>
      </c>
      <c r="Q5" s="58" t="s">
        <v>6</v>
      </c>
      <c r="R5" s="58" t="s">
        <v>110</v>
      </c>
      <c r="S5" s="58" t="s">
        <v>111</v>
      </c>
      <c r="T5" s="57" t="s">
        <v>11</v>
      </c>
      <c r="U5" s="57" t="s">
        <v>112</v>
      </c>
      <c r="V5" s="57" t="s">
        <v>113</v>
      </c>
      <c r="W5" s="57" t="s">
        <v>114</v>
      </c>
      <c r="X5" s="71" t="s">
        <v>22</v>
      </c>
      <c r="Y5" s="91" t="s">
        <v>23</v>
      </c>
      <c r="Z5" s="92"/>
      <c r="AA5" s="92"/>
      <c r="AB5" s="93"/>
      <c r="AC5" s="69" t="s">
        <v>24</v>
      </c>
      <c r="AD5" s="69" t="s">
        <v>25</v>
      </c>
      <c r="AE5" s="69" t="s">
        <v>26</v>
      </c>
      <c r="AF5" s="69" t="s">
        <v>27</v>
      </c>
      <c r="AG5" s="69" t="s">
        <v>28</v>
      </c>
      <c r="AH5" s="88"/>
      <c r="AI5" s="88"/>
    </row>
    <row r="6" spans="1:35" ht="159" customHeight="1" x14ac:dyDescent="0.25">
      <c r="A6" s="76"/>
      <c r="B6" s="73"/>
      <c r="C6" s="73"/>
      <c r="D6" s="63"/>
      <c r="E6" s="63"/>
      <c r="F6" s="59"/>
      <c r="G6" s="59"/>
      <c r="H6" s="59"/>
      <c r="I6" s="56"/>
      <c r="J6" s="56"/>
      <c r="K6" s="56"/>
      <c r="L6" s="56"/>
      <c r="M6" s="56"/>
      <c r="N6" s="56"/>
      <c r="O6" s="63"/>
      <c r="P6" s="63"/>
      <c r="Q6" s="59"/>
      <c r="R6" s="59"/>
      <c r="S6" s="59"/>
      <c r="T6" s="56"/>
      <c r="U6" s="56"/>
      <c r="V6" s="56"/>
      <c r="W6" s="56"/>
      <c r="X6" s="73"/>
      <c r="Y6" s="43" t="s">
        <v>115</v>
      </c>
      <c r="Z6" s="38" t="s">
        <v>116</v>
      </c>
      <c r="AA6" s="38" t="s">
        <v>117</v>
      </c>
      <c r="AB6" s="38" t="s">
        <v>118</v>
      </c>
      <c r="AC6" s="70"/>
      <c r="AD6" s="70"/>
      <c r="AE6" s="70"/>
      <c r="AF6" s="70"/>
      <c r="AG6" s="70"/>
      <c r="AH6" s="89"/>
      <c r="AI6" s="89"/>
    </row>
    <row r="7" spans="1:35" ht="38.25" x14ac:dyDescent="0.25">
      <c r="A7" s="3">
        <v>1</v>
      </c>
      <c r="B7" s="26" t="s">
        <v>80</v>
      </c>
      <c r="C7" s="48" t="s">
        <v>51</v>
      </c>
      <c r="D7" s="4">
        <v>1</v>
      </c>
      <c r="E7" s="5">
        <v>0</v>
      </c>
      <c r="F7" s="6">
        <f>D7+E7</f>
        <v>1</v>
      </c>
      <c r="G7" s="6">
        <v>0</v>
      </c>
      <c r="H7" s="6">
        <v>1</v>
      </c>
      <c r="I7" s="6">
        <v>0</v>
      </c>
      <c r="J7" s="6">
        <v>0</v>
      </c>
      <c r="K7" s="6">
        <v>0</v>
      </c>
      <c r="L7" s="6">
        <v>0</v>
      </c>
      <c r="M7" s="6"/>
      <c r="N7" s="33">
        <v>346500</v>
      </c>
      <c r="O7" s="29">
        <v>346500</v>
      </c>
      <c r="P7" s="29">
        <v>0</v>
      </c>
      <c r="Q7" s="29">
        <f>O7+P7</f>
        <v>346500</v>
      </c>
      <c r="R7" s="29">
        <v>0</v>
      </c>
      <c r="S7" s="29">
        <v>346500</v>
      </c>
      <c r="T7" s="29">
        <v>0</v>
      </c>
      <c r="U7" s="29">
        <v>0</v>
      </c>
      <c r="V7" s="29">
        <v>0</v>
      </c>
      <c r="W7" s="29">
        <v>0</v>
      </c>
      <c r="X7" s="6">
        <f>'[1]Infrastrucrure Development'!L8</f>
        <v>0</v>
      </c>
      <c r="Y7" s="36">
        <f>'[1]Infrastrucrure Development'!M8</f>
        <v>0</v>
      </c>
      <c r="Z7" s="36">
        <f>'[1]Infrastrucrure Development'!N8</f>
        <v>0</v>
      </c>
      <c r="AA7" s="36">
        <f>'[1]Infrastrucrure Development'!O8</f>
        <v>0</v>
      </c>
      <c r="AB7" s="36">
        <f>'[1]Infrastrucrure Development'!P8</f>
        <v>0</v>
      </c>
      <c r="AC7" s="7">
        <f>'[1]Infrastrucrure Development'!Q8</f>
        <v>0</v>
      </c>
      <c r="AD7" s="7">
        <f>'[1]Infrastrucrure Development'!R8</f>
        <v>0</v>
      </c>
      <c r="AE7" s="7">
        <f>'[1]Infrastrucrure Development'!S8</f>
        <v>0</v>
      </c>
      <c r="AF7" s="7">
        <f>'[1]Infrastrucrure Development'!T8</f>
        <v>0</v>
      </c>
      <c r="AG7" s="7">
        <f>'[1]Infrastrucrure Development'!U8</f>
        <v>1</v>
      </c>
      <c r="AH7" s="8">
        <f>'[1]Infrastrucrure Development'!J8</f>
        <v>344820.86</v>
      </c>
      <c r="AI7" s="36">
        <v>25</v>
      </c>
    </row>
    <row r="8" spans="1:35" ht="24" x14ac:dyDescent="0.25">
      <c r="A8" s="3">
        <v>2</v>
      </c>
      <c r="B8" s="27" t="s">
        <v>81</v>
      </c>
      <c r="C8" s="48" t="s">
        <v>52</v>
      </c>
      <c r="D8" s="4">
        <v>1</v>
      </c>
      <c r="E8" s="5">
        <v>0</v>
      </c>
      <c r="F8" s="6">
        <f t="shared" ref="F8:F36" si="0">D8+E8</f>
        <v>1</v>
      </c>
      <c r="G8" s="6">
        <v>0</v>
      </c>
      <c r="H8" s="6">
        <v>1</v>
      </c>
      <c r="I8" s="6">
        <v>0</v>
      </c>
      <c r="J8" s="6">
        <v>0</v>
      </c>
      <c r="K8" s="6">
        <v>0</v>
      </c>
      <c r="L8" s="6">
        <v>0</v>
      </c>
      <c r="M8" s="6"/>
      <c r="N8" s="33">
        <v>494816.84</v>
      </c>
      <c r="O8" s="29">
        <v>495000</v>
      </c>
      <c r="P8" s="29">
        <v>0</v>
      </c>
      <c r="Q8" s="29">
        <f t="shared" ref="Q8:Q35" si="1">O8+P8</f>
        <v>495000</v>
      </c>
      <c r="R8" s="29">
        <v>0</v>
      </c>
      <c r="S8" s="29">
        <v>495000</v>
      </c>
      <c r="T8" s="29">
        <v>0</v>
      </c>
      <c r="U8" s="29">
        <v>0</v>
      </c>
      <c r="V8" s="29">
        <v>0</v>
      </c>
      <c r="W8" s="29">
        <v>0</v>
      </c>
      <c r="X8" s="6">
        <f>'[1]Infrastrucrure Development'!L9</f>
        <v>0</v>
      </c>
      <c r="Y8" s="36">
        <f>'[1]Infrastrucrure Development'!M9</f>
        <v>0</v>
      </c>
      <c r="Z8" s="36">
        <f>'[1]Infrastrucrure Development'!N9</f>
        <v>0</v>
      </c>
      <c r="AA8" s="36">
        <f>'[1]Infrastrucrure Development'!O9</f>
        <v>0</v>
      </c>
      <c r="AB8" s="36">
        <f>'[1]Infrastrucrure Development'!P9</f>
        <v>0</v>
      </c>
      <c r="AC8" s="7">
        <f>'[1]Infrastrucrure Development'!Q9</f>
        <v>0</v>
      </c>
      <c r="AD8" s="7">
        <f>'[1]Infrastrucrure Development'!R9</f>
        <v>0</v>
      </c>
      <c r="AE8" s="7">
        <f>'[1]Infrastrucrure Development'!S9</f>
        <v>0</v>
      </c>
      <c r="AF8" s="7">
        <f>'[1]Infrastrucrure Development'!T9</f>
        <v>0</v>
      </c>
      <c r="AG8" s="7">
        <f>'[1]Infrastrucrure Development'!U9</f>
        <v>1</v>
      </c>
      <c r="AH8" s="8">
        <f>'[1]Infrastrucrure Development'!J9</f>
        <v>488809.59</v>
      </c>
      <c r="AI8" s="36">
        <v>150</v>
      </c>
    </row>
    <row r="9" spans="1:35" ht="60" x14ac:dyDescent="0.25">
      <c r="A9" s="3">
        <v>3</v>
      </c>
      <c r="B9" s="28" t="s">
        <v>82</v>
      </c>
      <c r="C9" s="48" t="s">
        <v>53</v>
      </c>
      <c r="D9" s="4">
        <v>1</v>
      </c>
      <c r="E9" s="5">
        <v>0</v>
      </c>
      <c r="F9" s="6">
        <f t="shared" si="0"/>
        <v>1</v>
      </c>
      <c r="G9" s="6">
        <v>0</v>
      </c>
      <c r="H9" s="6">
        <v>1</v>
      </c>
      <c r="I9" s="6">
        <v>0</v>
      </c>
      <c r="J9" s="6">
        <v>0</v>
      </c>
      <c r="K9" s="6">
        <v>0</v>
      </c>
      <c r="L9" s="6">
        <v>0</v>
      </c>
      <c r="M9" s="6"/>
      <c r="N9" s="33">
        <v>344012.11</v>
      </c>
      <c r="O9" s="29">
        <v>346500</v>
      </c>
      <c r="P9" s="29">
        <v>0</v>
      </c>
      <c r="Q9" s="29">
        <f t="shared" si="1"/>
        <v>346500</v>
      </c>
      <c r="R9" s="29">
        <v>0</v>
      </c>
      <c r="S9" s="29">
        <v>346500</v>
      </c>
      <c r="T9" s="29">
        <v>0</v>
      </c>
      <c r="U9" s="29">
        <v>0</v>
      </c>
      <c r="V9" s="29">
        <v>0</v>
      </c>
      <c r="W9" s="29">
        <v>0</v>
      </c>
      <c r="X9" s="6">
        <f>'[1]Infrastrucrure Development'!L10</f>
        <v>0</v>
      </c>
      <c r="Y9" s="36">
        <f>'[1]Infrastrucrure Development'!M10</f>
        <v>0</v>
      </c>
      <c r="Z9" s="36">
        <f>'[1]Infrastrucrure Development'!N10</f>
        <v>0</v>
      </c>
      <c r="AA9" s="36">
        <f>'[1]Infrastrucrure Development'!O10</f>
        <v>0</v>
      </c>
      <c r="AB9" s="36">
        <f>'[1]Infrastrucrure Development'!P10</f>
        <v>0</v>
      </c>
      <c r="AC9" s="7">
        <f>'[1]Infrastrucrure Development'!Q10</f>
        <v>0</v>
      </c>
      <c r="AD9" s="7">
        <f>'[1]Infrastrucrure Development'!R10</f>
        <v>0</v>
      </c>
      <c r="AE9" s="7">
        <f>'[1]Infrastrucrure Development'!S10</f>
        <v>0</v>
      </c>
      <c r="AF9" s="7">
        <f>'[1]Infrastrucrure Development'!T10</f>
        <v>0</v>
      </c>
      <c r="AG9" s="7">
        <f>'[1]Infrastrucrure Development'!U10</f>
        <v>1</v>
      </c>
      <c r="AH9" s="8">
        <f>'[1]Infrastrucrure Development'!J10</f>
        <v>324991.15999999997</v>
      </c>
      <c r="AI9" s="36">
        <v>40</v>
      </c>
    </row>
    <row r="10" spans="1:35" ht="60" x14ac:dyDescent="0.25">
      <c r="A10" s="3">
        <v>4</v>
      </c>
      <c r="B10" s="28" t="s">
        <v>83</v>
      </c>
      <c r="C10" s="48" t="s">
        <v>54</v>
      </c>
      <c r="D10" s="4">
        <v>1</v>
      </c>
      <c r="E10" s="5">
        <v>0</v>
      </c>
      <c r="F10" s="6">
        <f t="shared" si="0"/>
        <v>1</v>
      </c>
      <c r="G10" s="6">
        <v>0</v>
      </c>
      <c r="H10" s="6">
        <v>1</v>
      </c>
      <c r="I10" s="6">
        <v>0</v>
      </c>
      <c r="J10" s="6">
        <v>0</v>
      </c>
      <c r="K10" s="6">
        <v>0</v>
      </c>
      <c r="L10" s="6">
        <v>0</v>
      </c>
      <c r="M10" s="6"/>
      <c r="N10" s="33">
        <v>493361.06</v>
      </c>
      <c r="O10" s="29">
        <v>495000</v>
      </c>
      <c r="P10" s="29">
        <v>0</v>
      </c>
      <c r="Q10" s="29">
        <f t="shared" si="1"/>
        <v>495000</v>
      </c>
      <c r="R10" s="29">
        <v>0</v>
      </c>
      <c r="S10" s="29">
        <v>495000</v>
      </c>
      <c r="T10" s="29">
        <v>0</v>
      </c>
      <c r="U10" s="29">
        <v>0</v>
      </c>
      <c r="V10" s="29">
        <v>0</v>
      </c>
      <c r="W10" s="29">
        <v>0</v>
      </c>
      <c r="X10" s="6">
        <f>'[1]Infrastrucrure Development'!L11</f>
        <v>0</v>
      </c>
      <c r="Y10" s="36">
        <f>'[1]Infrastrucrure Development'!M11</f>
        <v>0</v>
      </c>
      <c r="Z10" s="36">
        <f>'[1]Infrastrucrure Development'!N11</f>
        <v>0</v>
      </c>
      <c r="AA10" s="36">
        <f>'[1]Infrastrucrure Development'!O11</f>
        <v>0</v>
      </c>
      <c r="AB10" s="36">
        <f>'[1]Infrastrucrure Development'!P11</f>
        <v>0</v>
      </c>
      <c r="AC10" s="7">
        <f>'[1]Infrastrucrure Development'!Q11</f>
        <v>0</v>
      </c>
      <c r="AD10" s="7">
        <f>'[1]Infrastrucrure Development'!R11</f>
        <v>0</v>
      </c>
      <c r="AE10" s="7">
        <f>'[1]Infrastrucrure Development'!S11</f>
        <v>0</v>
      </c>
      <c r="AF10" s="7">
        <f>'[1]Infrastrucrure Development'!T11</f>
        <v>0</v>
      </c>
      <c r="AG10" s="7">
        <f>'[1]Infrastrucrure Development'!U11</f>
        <v>1</v>
      </c>
      <c r="AH10" s="8">
        <f>'[1]Infrastrucrure Development'!J11</f>
        <v>493328.26</v>
      </c>
      <c r="AI10" s="36">
        <v>412</v>
      </c>
    </row>
    <row r="11" spans="1:35" ht="48" x14ac:dyDescent="0.25">
      <c r="A11" s="3">
        <v>5</v>
      </c>
      <c r="B11" s="28" t="s">
        <v>84</v>
      </c>
      <c r="C11" s="48" t="s">
        <v>55</v>
      </c>
      <c r="D11" s="4">
        <v>1</v>
      </c>
      <c r="E11" s="5">
        <v>0</v>
      </c>
      <c r="F11" s="6">
        <f t="shared" si="0"/>
        <v>1</v>
      </c>
      <c r="G11" s="6">
        <v>0</v>
      </c>
      <c r="H11" s="6">
        <v>0</v>
      </c>
      <c r="I11" s="6">
        <v>0</v>
      </c>
      <c r="J11" s="6">
        <v>1</v>
      </c>
      <c r="K11" s="6">
        <v>0</v>
      </c>
      <c r="L11" s="6">
        <v>0</v>
      </c>
      <c r="M11" s="6"/>
      <c r="N11" s="33">
        <v>495000</v>
      </c>
      <c r="O11" s="29">
        <v>495000</v>
      </c>
      <c r="P11" s="29">
        <v>0</v>
      </c>
      <c r="Q11" s="29">
        <f t="shared" si="1"/>
        <v>495000</v>
      </c>
      <c r="R11" s="29">
        <v>0</v>
      </c>
      <c r="S11" s="29">
        <v>0</v>
      </c>
      <c r="T11" s="29">
        <v>0</v>
      </c>
      <c r="U11" s="29">
        <v>495000</v>
      </c>
      <c r="V11" s="29">
        <v>0</v>
      </c>
      <c r="W11" s="29">
        <v>0</v>
      </c>
      <c r="X11" s="6">
        <f>'[1]Infrastrucrure Development'!L12</f>
        <v>0</v>
      </c>
      <c r="Y11" s="36">
        <f>'[1]Infrastrucrure Development'!M12</f>
        <v>0</v>
      </c>
      <c r="Z11" s="36">
        <f>'[1]Infrastrucrure Development'!N12</f>
        <v>0</v>
      </c>
      <c r="AA11" s="36">
        <f>'[1]Infrastrucrure Development'!O12</f>
        <v>0</v>
      </c>
      <c r="AB11" s="36">
        <f>'[1]Infrastrucrure Development'!P12</f>
        <v>0</v>
      </c>
      <c r="AC11" s="7">
        <f>'[1]Infrastrucrure Development'!Q12</f>
        <v>0</v>
      </c>
      <c r="AD11" s="7">
        <f>'[1]Infrastrucrure Development'!R12</f>
        <v>0</v>
      </c>
      <c r="AE11" s="7">
        <f>'[1]Infrastrucrure Development'!S12</f>
        <v>0</v>
      </c>
      <c r="AF11" s="7">
        <f>'[1]Infrastrucrure Development'!T12</f>
        <v>0</v>
      </c>
      <c r="AG11" s="7">
        <f>'[1]Infrastrucrure Development'!U12</f>
        <v>1</v>
      </c>
      <c r="AH11" s="8">
        <f>'[1]Infrastrucrure Development'!J12</f>
        <v>495000</v>
      </c>
      <c r="AI11" s="36">
        <v>80</v>
      </c>
    </row>
    <row r="12" spans="1:35" ht="36" x14ac:dyDescent="0.25">
      <c r="A12" s="3">
        <v>6</v>
      </c>
      <c r="B12" s="28" t="s">
        <v>85</v>
      </c>
      <c r="C12" s="48" t="s">
        <v>56</v>
      </c>
      <c r="D12" s="4">
        <v>1</v>
      </c>
      <c r="E12" s="5">
        <v>0</v>
      </c>
      <c r="F12" s="6">
        <f t="shared" si="0"/>
        <v>1</v>
      </c>
      <c r="G12" s="6">
        <v>0</v>
      </c>
      <c r="H12" s="6">
        <v>1</v>
      </c>
      <c r="I12" s="6">
        <v>0</v>
      </c>
      <c r="J12" s="6">
        <v>0</v>
      </c>
      <c r="K12" s="6">
        <v>0</v>
      </c>
      <c r="L12" s="6">
        <v>0</v>
      </c>
      <c r="M12" s="6"/>
      <c r="N12" s="33">
        <v>346441.6</v>
      </c>
      <c r="O12" s="29">
        <v>346500</v>
      </c>
      <c r="P12" s="29">
        <v>0</v>
      </c>
      <c r="Q12" s="29">
        <f t="shared" si="1"/>
        <v>346500</v>
      </c>
      <c r="R12" s="29">
        <v>0</v>
      </c>
      <c r="S12" s="29">
        <v>346500</v>
      </c>
      <c r="T12" s="29">
        <v>0</v>
      </c>
      <c r="U12" s="29">
        <v>0</v>
      </c>
      <c r="V12" s="29">
        <v>0</v>
      </c>
      <c r="W12" s="29">
        <v>0</v>
      </c>
      <c r="X12" s="6">
        <f>'[1]Infrastrucrure Development'!L13</f>
        <v>0</v>
      </c>
      <c r="Y12" s="36">
        <f>'[1]Infrastrucrure Development'!M13</f>
        <v>0</v>
      </c>
      <c r="Z12" s="36">
        <f>'[1]Infrastrucrure Development'!N13</f>
        <v>0</v>
      </c>
      <c r="AA12" s="36">
        <f>'[1]Infrastrucrure Development'!O13</f>
        <v>0</v>
      </c>
      <c r="AB12" s="36">
        <f>'[1]Infrastrucrure Development'!P13</f>
        <v>0</v>
      </c>
      <c r="AC12" s="7">
        <f>'[1]Infrastrucrure Development'!Q13</f>
        <v>0</v>
      </c>
      <c r="AD12" s="7">
        <f>'[1]Infrastrucrure Development'!R13</f>
        <v>0</v>
      </c>
      <c r="AE12" s="7">
        <f>'[1]Infrastrucrure Development'!S13</f>
        <v>0</v>
      </c>
      <c r="AF12" s="7">
        <f>'[1]Infrastrucrure Development'!T13</f>
        <v>0</v>
      </c>
      <c r="AG12" s="7">
        <f>'[1]Infrastrucrure Development'!U13</f>
        <v>1</v>
      </c>
      <c r="AH12" s="8">
        <f>'[1]Infrastrucrure Development'!J13</f>
        <v>346423.89</v>
      </c>
      <c r="AI12" s="36">
        <v>30</v>
      </c>
    </row>
    <row r="13" spans="1:35" ht="72" x14ac:dyDescent="0.25">
      <c r="A13" s="3">
        <v>7</v>
      </c>
      <c r="B13" s="28" t="s">
        <v>86</v>
      </c>
      <c r="C13" s="48" t="s">
        <v>57</v>
      </c>
      <c r="D13" s="4">
        <v>1</v>
      </c>
      <c r="E13" s="5">
        <v>0</v>
      </c>
      <c r="F13" s="6">
        <f t="shared" si="0"/>
        <v>1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6"/>
      <c r="N13" s="33">
        <v>494733.04</v>
      </c>
      <c r="O13" s="29">
        <v>495000</v>
      </c>
      <c r="P13" s="29">
        <v>0</v>
      </c>
      <c r="Q13" s="29">
        <f t="shared" si="1"/>
        <v>495000</v>
      </c>
      <c r="R13" s="29">
        <v>0</v>
      </c>
      <c r="S13" s="29">
        <v>495000</v>
      </c>
      <c r="T13" s="29">
        <v>0</v>
      </c>
      <c r="U13" s="29">
        <v>0</v>
      </c>
      <c r="V13" s="29">
        <v>0</v>
      </c>
      <c r="W13" s="29">
        <v>0</v>
      </c>
      <c r="X13" s="6">
        <f>'[1]Infrastrucrure Development'!L14</f>
        <v>0</v>
      </c>
      <c r="Y13" s="36">
        <f>'[1]Infrastrucrure Development'!M14</f>
        <v>0</v>
      </c>
      <c r="Z13" s="36">
        <f>'[1]Infrastrucrure Development'!N14</f>
        <v>0</v>
      </c>
      <c r="AA13" s="36">
        <f>'[1]Infrastrucrure Development'!O14</f>
        <v>0</v>
      </c>
      <c r="AB13" s="36">
        <f>'[1]Infrastrucrure Development'!P14</f>
        <v>0</v>
      </c>
      <c r="AC13" s="7">
        <f>'[1]Infrastrucrure Development'!Q14</f>
        <v>0</v>
      </c>
      <c r="AD13" s="7">
        <f>'[1]Infrastrucrure Development'!R14</f>
        <v>0</v>
      </c>
      <c r="AE13" s="7">
        <f>'[1]Infrastrucrure Development'!S14</f>
        <v>0</v>
      </c>
      <c r="AF13" s="7">
        <f>'[1]Infrastrucrure Development'!T14</f>
        <v>0</v>
      </c>
      <c r="AG13" s="7">
        <f>'[1]Infrastrucrure Development'!U14</f>
        <v>1</v>
      </c>
      <c r="AH13" s="8">
        <f>'[1]Infrastrucrure Development'!J14</f>
        <v>486526.01</v>
      </c>
      <c r="AI13" s="36">
        <v>120</v>
      </c>
    </row>
    <row r="14" spans="1:35" ht="36" x14ac:dyDescent="0.25">
      <c r="A14" s="3">
        <v>8</v>
      </c>
      <c r="B14" s="28" t="s">
        <v>87</v>
      </c>
      <c r="C14" s="48" t="s">
        <v>58</v>
      </c>
      <c r="D14" s="4">
        <v>1</v>
      </c>
      <c r="E14" s="5">
        <v>0</v>
      </c>
      <c r="F14" s="6">
        <f t="shared" si="0"/>
        <v>1</v>
      </c>
      <c r="G14" s="6">
        <v>0</v>
      </c>
      <c r="H14" s="6">
        <v>1</v>
      </c>
      <c r="I14" s="6">
        <v>0</v>
      </c>
      <c r="J14" s="6">
        <v>0</v>
      </c>
      <c r="K14" s="6">
        <v>0</v>
      </c>
      <c r="L14" s="6">
        <v>0</v>
      </c>
      <c r="M14" s="6"/>
      <c r="N14" s="33">
        <v>344792.55</v>
      </c>
      <c r="O14" s="29">
        <v>346500</v>
      </c>
      <c r="P14" s="29">
        <v>0</v>
      </c>
      <c r="Q14" s="29">
        <f t="shared" si="1"/>
        <v>346500</v>
      </c>
      <c r="R14" s="29">
        <v>0</v>
      </c>
      <c r="S14" s="29">
        <v>346500</v>
      </c>
      <c r="T14" s="29">
        <v>0</v>
      </c>
      <c r="U14" s="29">
        <v>0</v>
      </c>
      <c r="V14" s="29">
        <v>0</v>
      </c>
      <c r="W14" s="29">
        <v>0</v>
      </c>
      <c r="X14" s="6">
        <f>'[1]Infrastrucrure Development'!L15</f>
        <v>0</v>
      </c>
      <c r="Y14" s="36">
        <f>'[1]Infrastrucrure Development'!M15</f>
        <v>0</v>
      </c>
      <c r="Z14" s="36">
        <f>'[1]Infrastrucrure Development'!N15</f>
        <v>0</v>
      </c>
      <c r="AA14" s="36">
        <f>'[1]Infrastrucrure Development'!O15</f>
        <v>0</v>
      </c>
      <c r="AB14" s="36">
        <f>'[1]Infrastrucrure Development'!P15</f>
        <v>0</v>
      </c>
      <c r="AC14" s="7">
        <f>'[1]Infrastrucrure Development'!Q15</f>
        <v>0</v>
      </c>
      <c r="AD14" s="7">
        <f>'[1]Infrastrucrure Development'!R15</f>
        <v>0</v>
      </c>
      <c r="AE14" s="7">
        <f>'[1]Infrastrucrure Development'!S15</f>
        <v>0</v>
      </c>
      <c r="AF14" s="7">
        <f>'[1]Infrastrucrure Development'!T15</f>
        <v>0</v>
      </c>
      <c r="AG14" s="7">
        <f>'[1]Infrastrucrure Development'!U15</f>
        <v>1</v>
      </c>
      <c r="AH14" s="8">
        <f>'[1]Infrastrucrure Development'!J15</f>
        <v>337043.65</v>
      </c>
      <c r="AI14" s="36">
        <v>50</v>
      </c>
    </row>
    <row r="15" spans="1:35" ht="36" x14ac:dyDescent="0.25">
      <c r="A15" s="3">
        <v>9</v>
      </c>
      <c r="B15" s="28" t="s">
        <v>88</v>
      </c>
      <c r="C15" s="48" t="s">
        <v>59</v>
      </c>
      <c r="D15" s="4">
        <v>1</v>
      </c>
      <c r="E15" s="5">
        <v>0</v>
      </c>
      <c r="F15" s="6">
        <f t="shared" si="0"/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/>
      <c r="N15" s="33">
        <v>345933.58</v>
      </c>
      <c r="O15" s="29">
        <v>346500</v>
      </c>
      <c r="P15" s="29">
        <v>0</v>
      </c>
      <c r="Q15" s="29">
        <f t="shared" si="1"/>
        <v>346500</v>
      </c>
      <c r="R15" s="29">
        <v>0</v>
      </c>
      <c r="S15" s="29">
        <v>346500</v>
      </c>
      <c r="T15" s="29">
        <v>0</v>
      </c>
      <c r="U15" s="29">
        <v>0</v>
      </c>
      <c r="V15" s="29">
        <v>0</v>
      </c>
      <c r="W15" s="29">
        <v>0</v>
      </c>
      <c r="X15" s="6">
        <f>'[1]Infrastrucrure Development'!L16</f>
        <v>0</v>
      </c>
      <c r="Y15" s="36">
        <f>'[1]Infrastrucrure Development'!M16</f>
        <v>0</v>
      </c>
      <c r="Z15" s="36">
        <f>'[1]Infrastrucrure Development'!N16</f>
        <v>0</v>
      </c>
      <c r="AA15" s="36">
        <f>'[1]Infrastrucrure Development'!O16</f>
        <v>0</v>
      </c>
      <c r="AB15" s="36">
        <f>'[1]Infrastrucrure Development'!P16</f>
        <v>0</v>
      </c>
      <c r="AC15" s="7">
        <f>'[1]Infrastrucrure Development'!Q16</f>
        <v>0</v>
      </c>
      <c r="AD15" s="7">
        <f>'[1]Infrastrucrure Development'!R16</f>
        <v>0</v>
      </c>
      <c r="AE15" s="7">
        <f>'[1]Infrastrucrure Development'!S16</f>
        <v>0</v>
      </c>
      <c r="AF15" s="7">
        <f>'[1]Infrastrucrure Development'!T16</f>
        <v>0</v>
      </c>
      <c r="AG15" s="7">
        <f>'[1]Infrastrucrure Development'!U16</f>
        <v>1</v>
      </c>
      <c r="AH15" s="8">
        <f>'[1]Infrastrucrure Development'!J16</f>
        <v>345693.57</v>
      </c>
      <c r="AI15" s="36">
        <v>50</v>
      </c>
    </row>
    <row r="16" spans="1:35" ht="48" x14ac:dyDescent="0.25">
      <c r="A16" s="3">
        <v>10</v>
      </c>
      <c r="B16" s="28" t="s">
        <v>89</v>
      </c>
      <c r="C16" s="48" t="s">
        <v>60</v>
      </c>
      <c r="D16" s="4">
        <v>1</v>
      </c>
      <c r="E16" s="5">
        <v>0</v>
      </c>
      <c r="F16" s="6">
        <f t="shared" si="0"/>
        <v>1</v>
      </c>
      <c r="G16" s="6">
        <v>0</v>
      </c>
      <c r="H16" s="6">
        <v>1</v>
      </c>
      <c r="I16" s="6">
        <v>0</v>
      </c>
      <c r="J16" s="6">
        <v>0</v>
      </c>
      <c r="K16" s="6">
        <v>0</v>
      </c>
      <c r="L16" s="6">
        <v>0</v>
      </c>
      <c r="M16" s="6"/>
      <c r="N16" s="33">
        <v>494374.9</v>
      </c>
      <c r="O16" s="29">
        <v>495000</v>
      </c>
      <c r="P16" s="29">
        <v>0</v>
      </c>
      <c r="Q16" s="29">
        <f t="shared" si="1"/>
        <v>495000</v>
      </c>
      <c r="R16" s="29">
        <v>0</v>
      </c>
      <c r="S16" s="29">
        <v>495000</v>
      </c>
      <c r="T16" s="29">
        <v>0</v>
      </c>
      <c r="U16" s="29">
        <v>0</v>
      </c>
      <c r="V16" s="29">
        <v>0</v>
      </c>
      <c r="W16" s="29">
        <v>0</v>
      </c>
      <c r="X16" s="6">
        <f>'[1]Infrastrucrure Development'!L17</f>
        <v>0</v>
      </c>
      <c r="Y16" s="36">
        <f>'[1]Infrastrucrure Development'!M17</f>
        <v>0</v>
      </c>
      <c r="Z16" s="36">
        <f>'[1]Infrastrucrure Development'!N17</f>
        <v>0</v>
      </c>
      <c r="AA16" s="36">
        <f>'[1]Infrastrucrure Development'!O17</f>
        <v>0</v>
      </c>
      <c r="AB16" s="36">
        <f>'[1]Infrastrucrure Development'!P17</f>
        <v>0</v>
      </c>
      <c r="AC16" s="7">
        <f>'[1]Infrastrucrure Development'!Q17</f>
        <v>0</v>
      </c>
      <c r="AD16" s="7">
        <f>'[1]Infrastrucrure Development'!R17</f>
        <v>0</v>
      </c>
      <c r="AE16" s="7">
        <f>'[1]Infrastrucrure Development'!S17</f>
        <v>0</v>
      </c>
      <c r="AF16" s="7">
        <v>0</v>
      </c>
      <c r="AG16" s="7">
        <v>1</v>
      </c>
      <c r="AH16" s="8">
        <f>'[1]Infrastrucrure Development'!J17</f>
        <v>426156.3</v>
      </c>
      <c r="AI16" s="36">
        <v>15</v>
      </c>
    </row>
    <row r="17" spans="1:35" ht="72" x14ac:dyDescent="0.25">
      <c r="A17" s="3">
        <v>11</v>
      </c>
      <c r="B17" s="28" t="s">
        <v>90</v>
      </c>
      <c r="C17" s="48" t="s">
        <v>61</v>
      </c>
      <c r="D17" s="4">
        <v>1</v>
      </c>
      <c r="E17" s="5">
        <v>0</v>
      </c>
      <c r="F17" s="6">
        <f t="shared" si="0"/>
        <v>1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  <c r="L17" s="6">
        <v>0</v>
      </c>
      <c r="M17" s="6"/>
      <c r="N17" s="33">
        <v>494332.58</v>
      </c>
      <c r="O17" s="29">
        <v>495000</v>
      </c>
      <c r="P17" s="29">
        <v>0</v>
      </c>
      <c r="Q17" s="29">
        <f t="shared" si="1"/>
        <v>495000</v>
      </c>
      <c r="R17" s="29">
        <v>0</v>
      </c>
      <c r="S17" s="29">
        <v>495000</v>
      </c>
      <c r="T17" s="29">
        <v>0</v>
      </c>
      <c r="U17" s="29">
        <v>0</v>
      </c>
      <c r="V17" s="29">
        <v>0</v>
      </c>
      <c r="W17" s="29">
        <v>0</v>
      </c>
      <c r="X17" s="6">
        <f>'[1]Infrastrucrure Development'!L18</f>
        <v>0</v>
      </c>
      <c r="Y17" s="36">
        <f>'[1]Infrastrucrure Development'!M18</f>
        <v>0</v>
      </c>
      <c r="Z17" s="36">
        <f>'[1]Infrastrucrure Development'!N18</f>
        <v>0</v>
      </c>
      <c r="AA17" s="36">
        <f>'[1]Infrastrucrure Development'!O18</f>
        <v>0</v>
      </c>
      <c r="AB17" s="36">
        <f>'[1]Infrastrucrure Development'!P18</f>
        <v>0</v>
      </c>
      <c r="AC17" s="7">
        <f>'[1]Infrastrucrure Development'!Q18</f>
        <v>0</v>
      </c>
      <c r="AD17" s="7">
        <f>'[1]Infrastrucrure Development'!R18</f>
        <v>0</v>
      </c>
      <c r="AE17" s="7">
        <f>'[1]Infrastrucrure Development'!S18</f>
        <v>0</v>
      </c>
      <c r="AF17" s="7">
        <f>'[1]Infrastrucrure Development'!T18</f>
        <v>0</v>
      </c>
      <c r="AG17" s="7">
        <f>'[1]Infrastrucrure Development'!U18</f>
        <v>1</v>
      </c>
      <c r="AH17" s="8">
        <f>'[1]Infrastrucrure Development'!J18</f>
        <v>488332.58</v>
      </c>
      <c r="AI17" s="36">
        <v>300</v>
      </c>
    </row>
    <row r="18" spans="1:35" ht="48" x14ac:dyDescent="0.25">
      <c r="A18" s="3">
        <v>12</v>
      </c>
      <c r="B18" s="28" t="s">
        <v>91</v>
      </c>
      <c r="C18" s="48" t="s">
        <v>62</v>
      </c>
      <c r="D18" s="4">
        <v>1</v>
      </c>
      <c r="E18" s="5">
        <v>0</v>
      </c>
      <c r="F18" s="6">
        <f t="shared" si="0"/>
        <v>1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6"/>
      <c r="N18" s="33">
        <v>344745.3</v>
      </c>
      <c r="O18" s="29">
        <v>346500</v>
      </c>
      <c r="P18" s="29">
        <v>0</v>
      </c>
      <c r="Q18" s="29">
        <f t="shared" si="1"/>
        <v>346500</v>
      </c>
      <c r="R18" s="29">
        <v>0</v>
      </c>
      <c r="S18" s="29">
        <v>346500</v>
      </c>
      <c r="T18" s="29">
        <v>0</v>
      </c>
      <c r="U18" s="29">
        <v>0</v>
      </c>
      <c r="V18" s="29">
        <v>0</v>
      </c>
      <c r="W18" s="29">
        <v>0</v>
      </c>
      <c r="X18" s="6">
        <f>'[1]Infrastrucrure Development'!L19</f>
        <v>0</v>
      </c>
      <c r="Y18" s="36">
        <f>'[1]Infrastrucrure Development'!M19</f>
        <v>0</v>
      </c>
      <c r="Z18" s="36">
        <f>'[1]Infrastrucrure Development'!N19</f>
        <v>0</v>
      </c>
      <c r="AA18" s="36">
        <f>'[1]Infrastrucrure Development'!O19</f>
        <v>0</v>
      </c>
      <c r="AB18" s="36">
        <f>'[1]Infrastrucrure Development'!P19</f>
        <v>0</v>
      </c>
      <c r="AC18" s="7">
        <f>'[1]Infrastrucrure Development'!Q19</f>
        <v>0</v>
      </c>
      <c r="AD18" s="7">
        <f>'[1]Infrastrucrure Development'!R19</f>
        <v>0</v>
      </c>
      <c r="AE18" s="7">
        <f>'[1]Infrastrucrure Development'!S19</f>
        <v>0</v>
      </c>
      <c r="AF18" s="7">
        <f>'[1]Infrastrucrure Development'!T19</f>
        <v>0</v>
      </c>
      <c r="AG18" s="7">
        <f>'[1]Infrastrucrure Development'!U19</f>
        <v>1</v>
      </c>
      <c r="AH18" s="8">
        <f>'[1]Infrastrucrure Development'!J19</f>
        <v>344745.3</v>
      </c>
      <c r="AI18" s="36">
        <v>40</v>
      </c>
    </row>
    <row r="19" spans="1:35" ht="36" x14ac:dyDescent="0.25">
      <c r="A19" s="3">
        <v>13</v>
      </c>
      <c r="B19" s="28" t="s">
        <v>92</v>
      </c>
      <c r="C19" s="48" t="s">
        <v>63</v>
      </c>
      <c r="D19" s="4">
        <v>1</v>
      </c>
      <c r="E19" s="5">
        <v>0</v>
      </c>
      <c r="F19" s="6">
        <f t="shared" si="0"/>
        <v>1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6">
        <v>0</v>
      </c>
      <c r="M19" s="6"/>
      <c r="N19" s="33">
        <v>346500</v>
      </c>
      <c r="O19" s="29">
        <v>346500</v>
      </c>
      <c r="P19" s="29">
        <v>0</v>
      </c>
      <c r="Q19" s="29">
        <f t="shared" si="1"/>
        <v>346500</v>
      </c>
      <c r="R19" s="29">
        <v>0</v>
      </c>
      <c r="S19" s="29">
        <v>346500</v>
      </c>
      <c r="T19" s="29">
        <v>0</v>
      </c>
      <c r="U19" s="29">
        <v>0</v>
      </c>
      <c r="V19" s="29">
        <v>0</v>
      </c>
      <c r="W19" s="29">
        <v>0</v>
      </c>
      <c r="X19" s="6">
        <f>'[1]Infrastrucrure Development'!L20</f>
        <v>0</v>
      </c>
      <c r="Y19" s="36">
        <f>'[1]Infrastrucrure Development'!M20</f>
        <v>0</v>
      </c>
      <c r="Z19" s="36">
        <f>'[1]Infrastrucrure Development'!N20</f>
        <v>0</v>
      </c>
      <c r="AA19" s="36">
        <f>'[1]Infrastrucrure Development'!O20</f>
        <v>0</v>
      </c>
      <c r="AB19" s="36">
        <f>'[1]Infrastrucrure Development'!P20</f>
        <v>0</v>
      </c>
      <c r="AC19" s="7">
        <f>'[1]Infrastrucrure Development'!Q20</f>
        <v>0</v>
      </c>
      <c r="AD19" s="7">
        <f>'[1]Infrastrucrure Development'!R20</f>
        <v>0</v>
      </c>
      <c r="AE19" s="7">
        <f>'[1]Infrastrucrure Development'!S20</f>
        <v>0</v>
      </c>
      <c r="AF19" s="7">
        <f>'[1]Infrastrucrure Development'!T20</f>
        <v>0</v>
      </c>
      <c r="AG19" s="7">
        <f>'[1]Infrastrucrure Development'!U20</f>
        <v>1</v>
      </c>
      <c r="AH19" s="8">
        <f>'[1]Infrastrucrure Development'!J20</f>
        <v>346500</v>
      </c>
      <c r="AI19" s="36">
        <v>100</v>
      </c>
    </row>
    <row r="20" spans="1:35" ht="60" x14ac:dyDescent="0.25">
      <c r="A20" s="3">
        <v>14</v>
      </c>
      <c r="B20" s="28" t="s">
        <v>93</v>
      </c>
      <c r="C20" s="48" t="s">
        <v>64</v>
      </c>
      <c r="D20" s="4">
        <v>1</v>
      </c>
      <c r="E20" s="5">
        <v>0</v>
      </c>
      <c r="F20" s="6">
        <f t="shared" si="0"/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/>
      <c r="N20" s="33">
        <v>346002</v>
      </c>
      <c r="O20" s="29">
        <v>346500</v>
      </c>
      <c r="P20" s="29">
        <v>0</v>
      </c>
      <c r="Q20" s="29">
        <f t="shared" si="1"/>
        <v>346500</v>
      </c>
      <c r="R20" s="29">
        <v>0</v>
      </c>
      <c r="S20" s="29">
        <v>346500</v>
      </c>
      <c r="T20" s="29">
        <v>0</v>
      </c>
      <c r="U20" s="29">
        <v>0</v>
      </c>
      <c r="V20" s="29">
        <v>0</v>
      </c>
      <c r="W20" s="29">
        <v>0</v>
      </c>
      <c r="X20" s="6">
        <f>'[1]Infrastrucrure Development'!L21</f>
        <v>0</v>
      </c>
      <c r="Y20" s="36">
        <f>'[1]Infrastrucrure Development'!M21</f>
        <v>0</v>
      </c>
      <c r="Z20" s="36">
        <f>'[1]Infrastrucrure Development'!N21</f>
        <v>0</v>
      </c>
      <c r="AA20" s="36">
        <f>'[1]Infrastrucrure Development'!O21</f>
        <v>0</v>
      </c>
      <c r="AB20" s="36">
        <f>'[1]Infrastrucrure Development'!P21</f>
        <v>0</v>
      </c>
      <c r="AC20" s="7">
        <f>'[1]Infrastrucrure Development'!Q21</f>
        <v>0</v>
      </c>
      <c r="AD20" s="7">
        <f>'[1]Infrastrucrure Development'!R21</f>
        <v>0</v>
      </c>
      <c r="AE20" s="7">
        <f>'[1]Infrastrucrure Development'!S21</f>
        <v>0</v>
      </c>
      <c r="AF20" s="7">
        <f>'[1]Infrastrucrure Development'!T21</f>
        <v>0</v>
      </c>
      <c r="AG20" s="7">
        <f>'[1]Infrastrucrure Development'!U21</f>
        <v>1</v>
      </c>
      <c r="AH20" s="8">
        <f>'[1]Infrastrucrure Development'!J21</f>
        <v>345113.75</v>
      </c>
      <c r="AI20" s="36">
        <v>35</v>
      </c>
    </row>
    <row r="21" spans="1:35" ht="36" x14ac:dyDescent="0.25">
      <c r="A21" s="3">
        <v>15</v>
      </c>
      <c r="B21" s="28" t="s">
        <v>94</v>
      </c>
      <c r="C21" s="48" t="s">
        <v>65</v>
      </c>
      <c r="D21" s="4">
        <v>1</v>
      </c>
      <c r="E21" s="5">
        <v>0</v>
      </c>
      <c r="F21" s="6">
        <f t="shared" si="0"/>
        <v>1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/>
      <c r="N21" s="33">
        <v>344752.27</v>
      </c>
      <c r="O21" s="29">
        <v>346500</v>
      </c>
      <c r="P21" s="29">
        <v>0</v>
      </c>
      <c r="Q21" s="29">
        <f t="shared" si="1"/>
        <v>346500</v>
      </c>
      <c r="R21" s="29">
        <v>0</v>
      </c>
      <c r="S21" s="29">
        <v>346500</v>
      </c>
      <c r="T21" s="29">
        <v>0</v>
      </c>
      <c r="U21" s="29">
        <v>0</v>
      </c>
      <c r="V21" s="29">
        <v>0</v>
      </c>
      <c r="W21" s="29">
        <v>0</v>
      </c>
      <c r="X21" s="6">
        <f>'[1]Infrastrucrure Development'!L22</f>
        <v>0</v>
      </c>
      <c r="Y21" s="36">
        <f>'[1]Infrastrucrure Development'!M22</f>
        <v>0</v>
      </c>
      <c r="Z21" s="36">
        <f>'[1]Infrastrucrure Development'!N22</f>
        <v>0</v>
      </c>
      <c r="AA21" s="36">
        <f>'[1]Infrastrucrure Development'!O22</f>
        <v>0</v>
      </c>
      <c r="AB21" s="36">
        <f>'[1]Infrastrucrure Development'!P22</f>
        <v>0</v>
      </c>
      <c r="AC21" s="7">
        <f>'[1]Infrastrucrure Development'!Q22</f>
        <v>0</v>
      </c>
      <c r="AD21" s="7">
        <f>'[1]Infrastrucrure Development'!R22</f>
        <v>0</v>
      </c>
      <c r="AE21" s="7">
        <f>'[1]Infrastrucrure Development'!S22</f>
        <v>0</v>
      </c>
      <c r="AF21" s="7">
        <v>0</v>
      </c>
      <c r="AG21" s="7">
        <v>1</v>
      </c>
      <c r="AH21" s="8">
        <f>'[1]Infrastrucrure Development'!J22</f>
        <v>336420.81</v>
      </c>
      <c r="AI21" s="36">
        <v>20</v>
      </c>
    </row>
    <row r="22" spans="1:35" ht="72" x14ac:dyDescent="0.25">
      <c r="A22" s="3">
        <v>16</v>
      </c>
      <c r="B22" s="28" t="s">
        <v>95</v>
      </c>
      <c r="C22" s="48" t="s">
        <v>66</v>
      </c>
      <c r="D22" s="4">
        <v>1</v>
      </c>
      <c r="E22" s="5">
        <v>0</v>
      </c>
      <c r="F22" s="6">
        <f t="shared" si="0"/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/>
      <c r="N22" s="33">
        <v>493500</v>
      </c>
      <c r="O22" s="29">
        <v>495000</v>
      </c>
      <c r="P22" s="29">
        <v>0</v>
      </c>
      <c r="Q22" s="29">
        <f t="shared" si="1"/>
        <v>495000</v>
      </c>
      <c r="R22" s="29">
        <v>0</v>
      </c>
      <c r="S22" s="29">
        <v>495000</v>
      </c>
      <c r="T22" s="29">
        <v>0</v>
      </c>
      <c r="U22" s="29">
        <v>0</v>
      </c>
      <c r="V22" s="29">
        <v>0</v>
      </c>
      <c r="W22" s="29">
        <v>0</v>
      </c>
      <c r="X22" s="6">
        <f>'[1]Infrastrucrure Development'!L23</f>
        <v>0</v>
      </c>
      <c r="Y22" s="36">
        <f>'[1]Infrastrucrure Development'!M23</f>
        <v>0</v>
      </c>
      <c r="Z22" s="36">
        <f>'[1]Infrastrucrure Development'!N23</f>
        <v>0</v>
      </c>
      <c r="AA22" s="36">
        <f>'[1]Infrastrucrure Development'!O23</f>
        <v>0</v>
      </c>
      <c r="AB22" s="36">
        <f>'[1]Infrastrucrure Development'!P23</f>
        <v>0</v>
      </c>
      <c r="AC22" s="7">
        <f>'[1]Infrastrucrure Development'!Q23</f>
        <v>0</v>
      </c>
      <c r="AD22" s="7">
        <f>'[1]Infrastrucrure Development'!R23</f>
        <v>0</v>
      </c>
      <c r="AE22" s="7">
        <f>'[1]Infrastrucrure Development'!S23</f>
        <v>0</v>
      </c>
      <c r="AF22" s="7">
        <f>'[1]Infrastrucrure Development'!T23</f>
        <v>0</v>
      </c>
      <c r="AG22" s="7">
        <f>'[1]Infrastrucrure Development'!U23</f>
        <v>1</v>
      </c>
      <c r="AH22" s="8">
        <f>'[1]Infrastrucrure Development'!J23</f>
        <v>493500</v>
      </c>
      <c r="AI22" s="36">
        <v>200</v>
      </c>
    </row>
    <row r="23" spans="1:35" ht="72" x14ac:dyDescent="0.25">
      <c r="A23" s="3">
        <v>17</v>
      </c>
      <c r="B23" s="28" t="s">
        <v>96</v>
      </c>
      <c r="C23" s="48" t="s">
        <v>67</v>
      </c>
      <c r="D23" s="4">
        <v>1</v>
      </c>
      <c r="E23" s="5">
        <v>0</v>
      </c>
      <c r="F23" s="6">
        <f t="shared" si="0"/>
        <v>1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6"/>
      <c r="N23" s="33">
        <v>346500</v>
      </c>
      <c r="O23" s="29">
        <v>346500</v>
      </c>
      <c r="P23" s="29">
        <v>0</v>
      </c>
      <c r="Q23" s="29">
        <f t="shared" si="1"/>
        <v>346500</v>
      </c>
      <c r="R23" s="29">
        <v>0</v>
      </c>
      <c r="S23" s="29">
        <v>346500</v>
      </c>
      <c r="T23" s="29">
        <v>0</v>
      </c>
      <c r="U23" s="29">
        <v>0</v>
      </c>
      <c r="V23" s="29">
        <v>0</v>
      </c>
      <c r="W23" s="29">
        <v>0</v>
      </c>
      <c r="X23" s="6">
        <f>'[1]Infrastrucrure Development'!L24</f>
        <v>0</v>
      </c>
      <c r="Y23" s="36">
        <f>'[1]Infrastrucrure Development'!M24</f>
        <v>0</v>
      </c>
      <c r="Z23" s="36">
        <f>'[1]Infrastrucrure Development'!N24</f>
        <v>0</v>
      </c>
      <c r="AA23" s="36">
        <f>'[1]Infrastrucrure Development'!O24</f>
        <v>0</v>
      </c>
      <c r="AB23" s="36">
        <f>'[1]Infrastrucrure Development'!P24</f>
        <v>0</v>
      </c>
      <c r="AC23" s="7">
        <f>'[1]Infrastrucrure Development'!Q24</f>
        <v>0</v>
      </c>
      <c r="AD23" s="7">
        <f>'[1]Infrastrucrure Development'!R24</f>
        <v>0</v>
      </c>
      <c r="AE23" s="7">
        <f>'[1]Infrastrucrure Development'!S24</f>
        <v>0</v>
      </c>
      <c r="AF23" s="7">
        <f>'[1]Infrastrucrure Development'!T24</f>
        <v>0</v>
      </c>
      <c r="AG23" s="7">
        <f>'[1]Infrastrucrure Development'!U24</f>
        <v>1</v>
      </c>
      <c r="AH23" s="8">
        <f>'[1]Infrastrucrure Development'!J24</f>
        <v>338610.86</v>
      </c>
      <c r="AI23" s="36">
        <v>200</v>
      </c>
    </row>
    <row r="24" spans="1:35" ht="48" x14ac:dyDescent="0.25">
      <c r="A24" s="3">
        <v>18</v>
      </c>
      <c r="B24" s="28" t="s">
        <v>107</v>
      </c>
      <c r="C24" s="48" t="s">
        <v>68</v>
      </c>
      <c r="D24" s="4">
        <v>1</v>
      </c>
      <c r="E24" s="5">
        <v>0</v>
      </c>
      <c r="F24" s="6">
        <f t="shared" si="0"/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/>
      <c r="N24" s="33">
        <v>495000</v>
      </c>
      <c r="O24" s="29">
        <v>495000</v>
      </c>
      <c r="P24" s="29">
        <v>0</v>
      </c>
      <c r="Q24" s="29">
        <f t="shared" si="1"/>
        <v>495000</v>
      </c>
      <c r="R24" s="29">
        <v>0</v>
      </c>
      <c r="S24" s="29">
        <v>495000</v>
      </c>
      <c r="T24" s="29">
        <v>0</v>
      </c>
      <c r="U24" s="29">
        <v>0</v>
      </c>
      <c r="V24" s="29">
        <v>0</v>
      </c>
      <c r="W24" s="29">
        <v>0</v>
      </c>
      <c r="X24" s="6">
        <f>'[1]Infrastrucrure Development'!L25</f>
        <v>0</v>
      </c>
      <c r="Y24" s="36">
        <f>'[1]Infrastrucrure Development'!M25</f>
        <v>0</v>
      </c>
      <c r="Z24" s="36">
        <f>'[1]Infrastrucrure Development'!N25</f>
        <v>0</v>
      </c>
      <c r="AA24" s="36">
        <f>'[1]Infrastrucrure Development'!O25</f>
        <v>0</v>
      </c>
      <c r="AB24" s="36">
        <f>'[1]Infrastrucrure Development'!P25</f>
        <v>0</v>
      </c>
      <c r="AC24" s="7">
        <f>'[1]Infrastrucrure Development'!Q25</f>
        <v>0</v>
      </c>
      <c r="AD24" s="7">
        <f>'[1]Infrastrucrure Development'!R25</f>
        <v>0</v>
      </c>
      <c r="AE24" s="7">
        <f>'[1]Infrastrucrure Development'!S25</f>
        <v>0</v>
      </c>
      <c r="AF24" s="7">
        <f>'[1]Infrastrucrure Development'!T25</f>
        <v>0</v>
      </c>
      <c r="AG24" s="7">
        <f>'[1]Infrastrucrure Development'!U25</f>
        <v>1</v>
      </c>
      <c r="AH24" s="8">
        <f>'[1]Infrastrucrure Development'!J25</f>
        <v>491394.44</v>
      </c>
      <c r="AI24" s="36">
        <v>250</v>
      </c>
    </row>
    <row r="25" spans="1:35" ht="48" x14ac:dyDescent="0.25">
      <c r="A25" s="3">
        <v>19</v>
      </c>
      <c r="B25" s="28" t="s">
        <v>97</v>
      </c>
      <c r="C25" s="48" t="s">
        <v>69</v>
      </c>
      <c r="D25" s="4">
        <v>1</v>
      </c>
      <c r="E25" s="5">
        <v>0</v>
      </c>
      <c r="F25" s="6">
        <f t="shared" si="0"/>
        <v>1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/>
      <c r="N25" s="33">
        <v>346500</v>
      </c>
      <c r="O25" s="29">
        <v>346500</v>
      </c>
      <c r="P25" s="29">
        <v>0</v>
      </c>
      <c r="Q25" s="29">
        <f t="shared" si="1"/>
        <v>346500</v>
      </c>
      <c r="R25" s="29">
        <v>0</v>
      </c>
      <c r="S25" s="29">
        <v>346500</v>
      </c>
      <c r="T25" s="29">
        <v>0</v>
      </c>
      <c r="U25" s="29">
        <v>0</v>
      </c>
      <c r="V25" s="29">
        <v>0</v>
      </c>
      <c r="W25" s="29">
        <v>0</v>
      </c>
      <c r="X25" s="6">
        <f>'[1]Infrastrucrure Development'!L26</f>
        <v>0</v>
      </c>
      <c r="Y25" s="36">
        <f>'[1]Infrastrucrure Development'!M26</f>
        <v>0</v>
      </c>
      <c r="Z25" s="36">
        <f>'[1]Infrastrucrure Development'!N26</f>
        <v>0</v>
      </c>
      <c r="AA25" s="36">
        <f>'[1]Infrastrucrure Development'!O26</f>
        <v>0</v>
      </c>
      <c r="AB25" s="36">
        <f>'[1]Infrastrucrure Development'!P26</f>
        <v>0</v>
      </c>
      <c r="AC25" s="7">
        <f>'[1]Infrastrucrure Development'!Q26</f>
        <v>0</v>
      </c>
      <c r="AD25" s="7">
        <f>'[1]Infrastrucrure Development'!R26</f>
        <v>0</v>
      </c>
      <c r="AE25" s="7">
        <f>'[1]Infrastrucrure Development'!S26</f>
        <v>0</v>
      </c>
      <c r="AF25" s="7">
        <f>'[1]Infrastrucrure Development'!T26</f>
        <v>0</v>
      </c>
      <c r="AG25" s="7">
        <f>'[1]Infrastrucrure Development'!U26</f>
        <v>1</v>
      </c>
      <c r="AH25" s="8">
        <f>'[1]Infrastrucrure Development'!J26</f>
        <v>343123.72</v>
      </c>
      <c r="AI25" s="36">
        <v>200</v>
      </c>
    </row>
    <row r="26" spans="1:35" ht="24" x14ac:dyDescent="0.25">
      <c r="A26" s="3">
        <v>20</v>
      </c>
      <c r="B26" s="28" t="s">
        <v>98</v>
      </c>
      <c r="C26" s="48" t="s">
        <v>70</v>
      </c>
      <c r="D26" s="4">
        <v>1</v>
      </c>
      <c r="E26" s="5">
        <v>0</v>
      </c>
      <c r="F26" s="6">
        <f t="shared" si="0"/>
        <v>1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/>
      <c r="N26" s="33">
        <v>495000</v>
      </c>
      <c r="O26" s="29">
        <v>495000</v>
      </c>
      <c r="P26" s="29">
        <v>0</v>
      </c>
      <c r="Q26" s="29">
        <f t="shared" si="1"/>
        <v>495000</v>
      </c>
      <c r="R26" s="29">
        <v>0</v>
      </c>
      <c r="S26" s="29">
        <v>495000</v>
      </c>
      <c r="T26" s="29">
        <v>0</v>
      </c>
      <c r="U26" s="29">
        <v>0</v>
      </c>
      <c r="V26" s="29">
        <v>0</v>
      </c>
      <c r="W26" s="29">
        <v>0</v>
      </c>
      <c r="X26" s="6">
        <f>'[1]Infrastrucrure Development'!L27</f>
        <v>0</v>
      </c>
      <c r="Y26" s="36">
        <f>'[1]Infrastrucrure Development'!M27</f>
        <v>0</v>
      </c>
      <c r="Z26" s="36">
        <f>'[1]Infrastrucrure Development'!N27</f>
        <v>0</v>
      </c>
      <c r="AA26" s="36">
        <f>'[1]Infrastrucrure Development'!O27</f>
        <v>0</v>
      </c>
      <c r="AB26" s="36">
        <f>'[1]Infrastrucrure Development'!P27</f>
        <v>0</v>
      </c>
      <c r="AC26" s="7">
        <f>'[1]Infrastrucrure Development'!Q27</f>
        <v>0</v>
      </c>
      <c r="AD26" s="7">
        <f>'[1]Infrastrucrure Development'!R27</f>
        <v>0</v>
      </c>
      <c r="AE26" s="7">
        <f>'[1]Infrastrucrure Development'!S27</f>
        <v>0</v>
      </c>
      <c r="AF26" s="7">
        <f>'[1]Infrastrucrure Development'!T27</f>
        <v>0</v>
      </c>
      <c r="AG26" s="7">
        <f>'[1]Infrastrucrure Development'!U27</f>
        <v>1</v>
      </c>
      <c r="AH26" s="8">
        <f>'[1]Infrastrucrure Development'!J27</f>
        <v>495000</v>
      </c>
      <c r="AI26" s="36">
        <v>150</v>
      </c>
    </row>
    <row r="27" spans="1:35" ht="72" x14ac:dyDescent="0.25">
      <c r="A27" s="3">
        <v>21</v>
      </c>
      <c r="B27" s="28" t="s">
        <v>99</v>
      </c>
      <c r="C27" s="48" t="s">
        <v>71</v>
      </c>
      <c r="D27" s="4">
        <v>1</v>
      </c>
      <c r="E27" s="5">
        <v>0</v>
      </c>
      <c r="F27" s="6">
        <f t="shared" si="0"/>
        <v>1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/>
      <c r="N27" s="33">
        <v>495000</v>
      </c>
      <c r="O27" s="29">
        <v>495000</v>
      </c>
      <c r="P27" s="29">
        <v>0</v>
      </c>
      <c r="Q27" s="29">
        <f t="shared" si="1"/>
        <v>495000</v>
      </c>
      <c r="R27" s="29">
        <v>0</v>
      </c>
      <c r="S27" s="29">
        <v>495000</v>
      </c>
      <c r="T27" s="29">
        <v>0</v>
      </c>
      <c r="U27" s="29">
        <v>0</v>
      </c>
      <c r="V27" s="29">
        <v>0</v>
      </c>
      <c r="W27" s="29">
        <v>0</v>
      </c>
      <c r="X27" s="6">
        <f>'[1]Infrastrucrure Development'!L28</f>
        <v>0</v>
      </c>
      <c r="Y27" s="36">
        <f>'[1]Infrastrucrure Development'!M28</f>
        <v>0</v>
      </c>
      <c r="Z27" s="36">
        <f>'[1]Infrastrucrure Development'!N28</f>
        <v>0</v>
      </c>
      <c r="AA27" s="36">
        <f>'[1]Infrastrucrure Development'!O28</f>
        <v>0</v>
      </c>
      <c r="AB27" s="36">
        <f>'[1]Infrastrucrure Development'!P28</f>
        <v>0</v>
      </c>
      <c r="AC27" s="7">
        <f>'[1]Infrastrucrure Development'!Q28</f>
        <v>0</v>
      </c>
      <c r="AD27" s="7">
        <f>'[1]Infrastrucrure Development'!R28</f>
        <v>0</v>
      </c>
      <c r="AE27" s="7">
        <f>'[1]Infrastrucrure Development'!S28</f>
        <v>0</v>
      </c>
      <c r="AF27" s="7">
        <f>'[1]Infrastrucrure Development'!T28</f>
        <v>0</v>
      </c>
      <c r="AG27" s="7">
        <f>'[1]Infrastrucrure Development'!U28</f>
        <v>1</v>
      </c>
      <c r="AH27" s="8">
        <f>'[1]Infrastrucrure Development'!J28</f>
        <v>495000</v>
      </c>
      <c r="AI27" s="36">
        <v>200</v>
      </c>
    </row>
    <row r="28" spans="1:35" ht="60" x14ac:dyDescent="0.25">
      <c r="A28" s="3">
        <v>22</v>
      </c>
      <c r="B28" s="28" t="s">
        <v>109</v>
      </c>
      <c r="C28" s="48" t="s">
        <v>72</v>
      </c>
      <c r="D28" s="4">
        <v>1</v>
      </c>
      <c r="E28" s="5">
        <v>0</v>
      </c>
      <c r="F28" s="6">
        <f t="shared" si="0"/>
        <v>1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/>
      <c r="N28" s="33">
        <v>346500</v>
      </c>
      <c r="O28" s="29">
        <v>346500</v>
      </c>
      <c r="P28" s="29">
        <v>0</v>
      </c>
      <c r="Q28" s="29">
        <f t="shared" si="1"/>
        <v>346500</v>
      </c>
      <c r="R28" s="29">
        <v>0</v>
      </c>
      <c r="S28" s="29">
        <v>346500</v>
      </c>
      <c r="T28" s="29">
        <v>0</v>
      </c>
      <c r="U28" s="29">
        <v>0</v>
      </c>
      <c r="V28" s="29">
        <v>0</v>
      </c>
      <c r="W28" s="29">
        <v>0</v>
      </c>
      <c r="X28" s="6">
        <f>'[1]Infrastrucrure Development'!L29</f>
        <v>0</v>
      </c>
      <c r="Y28" s="36">
        <f>'[1]Infrastrucrure Development'!M29</f>
        <v>0</v>
      </c>
      <c r="Z28" s="36">
        <f>'[1]Infrastrucrure Development'!N29</f>
        <v>0</v>
      </c>
      <c r="AA28" s="36">
        <f>'[1]Infrastrucrure Development'!O29</f>
        <v>0</v>
      </c>
      <c r="AB28" s="36">
        <f>'[1]Infrastrucrure Development'!P29</f>
        <v>0</v>
      </c>
      <c r="AC28" s="7">
        <f>'[1]Infrastrucrure Development'!Q29</f>
        <v>0</v>
      </c>
      <c r="AD28" s="7">
        <f>'[1]Infrastrucrure Development'!R29</f>
        <v>0</v>
      </c>
      <c r="AE28" s="7">
        <f>'[1]Infrastrucrure Development'!S29</f>
        <v>0</v>
      </c>
      <c r="AF28" s="7">
        <f>'[1]Infrastrucrure Development'!T29</f>
        <v>0</v>
      </c>
      <c r="AG28" s="7">
        <f>'[1]Infrastrucrure Development'!U29</f>
        <v>1</v>
      </c>
      <c r="AH28" s="8">
        <f>'[1]Infrastrucrure Development'!J29</f>
        <v>340440.58</v>
      </c>
      <c r="AI28" s="36">
        <v>100</v>
      </c>
    </row>
    <row r="29" spans="1:35" ht="96" x14ac:dyDescent="0.25">
      <c r="A29" s="3">
        <v>23</v>
      </c>
      <c r="B29" s="28" t="s">
        <v>108</v>
      </c>
      <c r="C29" s="48" t="s">
        <v>73</v>
      </c>
      <c r="D29" s="4">
        <v>1</v>
      </c>
      <c r="E29" s="5">
        <v>0</v>
      </c>
      <c r="F29" s="6">
        <f t="shared" si="0"/>
        <v>1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/>
      <c r="N29" s="33">
        <v>346500</v>
      </c>
      <c r="O29" s="29">
        <v>346500</v>
      </c>
      <c r="P29" s="29">
        <v>0</v>
      </c>
      <c r="Q29" s="29">
        <f t="shared" si="1"/>
        <v>346500</v>
      </c>
      <c r="R29" s="29">
        <v>0</v>
      </c>
      <c r="S29" s="29">
        <v>346500</v>
      </c>
      <c r="T29" s="29">
        <v>0</v>
      </c>
      <c r="U29" s="29">
        <v>0</v>
      </c>
      <c r="V29" s="29">
        <v>0</v>
      </c>
      <c r="W29" s="29">
        <v>0</v>
      </c>
      <c r="X29" s="6">
        <f>'[1]Infrastrucrure Development'!L30</f>
        <v>0</v>
      </c>
      <c r="Y29" s="36">
        <f>'[1]Infrastrucrure Development'!M30</f>
        <v>0</v>
      </c>
      <c r="Z29" s="36">
        <f>'[1]Infrastrucrure Development'!N30</f>
        <v>0</v>
      </c>
      <c r="AA29" s="36">
        <f>'[1]Infrastrucrure Development'!O30</f>
        <v>0</v>
      </c>
      <c r="AB29" s="36">
        <f>'[1]Infrastrucrure Development'!P30</f>
        <v>0</v>
      </c>
      <c r="AC29" s="7">
        <f>'[1]Infrastrucrure Development'!Q30</f>
        <v>0</v>
      </c>
      <c r="AD29" s="7">
        <f>'[1]Infrastrucrure Development'!R30</f>
        <v>0</v>
      </c>
      <c r="AE29" s="7">
        <f>'[1]Infrastrucrure Development'!S30</f>
        <v>0</v>
      </c>
      <c r="AF29" s="7">
        <f>'[1]Infrastrucrure Development'!T30</f>
        <v>0</v>
      </c>
      <c r="AG29" s="7">
        <f>'[1]Infrastrucrure Development'!U30</f>
        <v>1</v>
      </c>
      <c r="AH29" s="8">
        <f>'[1]Infrastrucrure Development'!J30</f>
        <v>346500</v>
      </c>
      <c r="AI29" s="36">
        <v>75</v>
      </c>
    </row>
    <row r="30" spans="1:35" ht="24" x14ac:dyDescent="0.25">
      <c r="A30" s="3">
        <v>24</v>
      </c>
      <c r="B30" s="28" t="s">
        <v>100</v>
      </c>
      <c r="C30" s="48" t="s">
        <v>74</v>
      </c>
      <c r="D30" s="4">
        <v>1</v>
      </c>
      <c r="E30" s="5">
        <v>0</v>
      </c>
      <c r="F30" s="6">
        <f t="shared" si="0"/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/>
      <c r="N30" s="33">
        <v>495000</v>
      </c>
      <c r="O30" s="29">
        <v>495000</v>
      </c>
      <c r="P30" s="29">
        <v>0</v>
      </c>
      <c r="Q30" s="29">
        <f t="shared" si="1"/>
        <v>495000</v>
      </c>
      <c r="R30" s="29">
        <v>0</v>
      </c>
      <c r="S30" s="29">
        <v>495000</v>
      </c>
      <c r="T30" s="29">
        <v>0</v>
      </c>
      <c r="U30" s="29">
        <v>0</v>
      </c>
      <c r="V30" s="29">
        <v>0</v>
      </c>
      <c r="W30" s="29">
        <v>0</v>
      </c>
      <c r="X30" s="6">
        <f>'[1]Infrastrucrure Development'!L31</f>
        <v>0</v>
      </c>
      <c r="Y30" s="36">
        <f>'[1]Infrastrucrure Development'!M31</f>
        <v>0</v>
      </c>
      <c r="Z30" s="36">
        <f>'[1]Infrastrucrure Development'!N31</f>
        <v>0</v>
      </c>
      <c r="AA30" s="36">
        <f>'[1]Infrastrucrure Development'!O31</f>
        <v>0</v>
      </c>
      <c r="AB30" s="36">
        <f>'[1]Infrastrucrure Development'!P31</f>
        <v>0</v>
      </c>
      <c r="AC30" s="7">
        <f>'[1]Infrastrucrure Development'!Q31</f>
        <v>0</v>
      </c>
      <c r="AD30" s="7">
        <f>'[1]Infrastrucrure Development'!R31</f>
        <v>0</v>
      </c>
      <c r="AE30" s="7">
        <f>'[1]Infrastrucrure Development'!S31</f>
        <v>0</v>
      </c>
      <c r="AF30" s="7">
        <f>'[1]Infrastrucrure Development'!T31</f>
        <v>0</v>
      </c>
      <c r="AG30" s="7">
        <f>'[1]Infrastrucrure Development'!U31</f>
        <v>1</v>
      </c>
      <c r="AH30" s="8">
        <f>'[1]Infrastrucrure Development'!J31</f>
        <v>495000</v>
      </c>
      <c r="AI30" s="36">
        <v>200</v>
      </c>
    </row>
    <row r="31" spans="1:35" ht="36" x14ac:dyDescent="0.25">
      <c r="A31" s="3">
        <v>25</v>
      </c>
      <c r="B31" s="28" t="s">
        <v>101</v>
      </c>
      <c r="C31" s="48" t="s">
        <v>75</v>
      </c>
      <c r="D31" s="4">
        <v>1</v>
      </c>
      <c r="E31" s="5">
        <v>0</v>
      </c>
      <c r="F31" s="6">
        <f t="shared" si="0"/>
        <v>1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/>
      <c r="N31" s="33">
        <v>495000</v>
      </c>
      <c r="O31" s="29">
        <v>495000</v>
      </c>
      <c r="P31" s="29">
        <v>0</v>
      </c>
      <c r="Q31" s="29">
        <f t="shared" si="1"/>
        <v>495000</v>
      </c>
      <c r="R31" s="29">
        <v>0</v>
      </c>
      <c r="S31" s="29">
        <v>495000</v>
      </c>
      <c r="T31" s="29">
        <v>0</v>
      </c>
      <c r="U31" s="29">
        <v>0</v>
      </c>
      <c r="V31" s="29">
        <v>0</v>
      </c>
      <c r="W31" s="29">
        <v>0</v>
      </c>
      <c r="X31" s="6">
        <f>'[1]Infrastrucrure Development'!L32</f>
        <v>0</v>
      </c>
      <c r="Y31" s="36">
        <f>'[1]Infrastrucrure Development'!M32</f>
        <v>0</v>
      </c>
      <c r="Z31" s="36">
        <f>'[1]Infrastrucrure Development'!N32</f>
        <v>0</v>
      </c>
      <c r="AA31" s="36">
        <f>'[1]Infrastrucrure Development'!O32</f>
        <v>0</v>
      </c>
      <c r="AB31" s="36">
        <f>'[1]Infrastrucrure Development'!P32</f>
        <v>0</v>
      </c>
      <c r="AC31" s="7">
        <f>'[1]Infrastrucrure Development'!Q32</f>
        <v>0</v>
      </c>
      <c r="AD31" s="7">
        <f>'[1]Infrastrucrure Development'!R32</f>
        <v>0</v>
      </c>
      <c r="AE31" s="7">
        <f>'[1]Infrastrucrure Development'!S32</f>
        <v>0</v>
      </c>
      <c r="AF31" s="7">
        <f>'[1]Infrastrucrure Development'!T32</f>
        <v>0</v>
      </c>
      <c r="AG31" s="7">
        <f>'[1]Infrastrucrure Development'!U32</f>
        <v>1</v>
      </c>
      <c r="AH31" s="8">
        <f>'[1]Infrastrucrure Development'!J32</f>
        <v>495000</v>
      </c>
      <c r="AI31" s="36">
        <v>50</v>
      </c>
    </row>
    <row r="32" spans="1:35" ht="36" x14ac:dyDescent="0.25">
      <c r="A32" s="3">
        <v>26</v>
      </c>
      <c r="B32" s="28" t="s">
        <v>102</v>
      </c>
      <c r="C32" s="48" t="s">
        <v>76</v>
      </c>
      <c r="D32" s="4">
        <v>1</v>
      </c>
      <c r="E32" s="5">
        <v>0</v>
      </c>
      <c r="F32" s="6">
        <f t="shared" si="0"/>
        <v>1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/>
      <c r="N32" s="33">
        <v>495000</v>
      </c>
      <c r="O32" s="29">
        <v>495000</v>
      </c>
      <c r="P32" s="29">
        <v>0</v>
      </c>
      <c r="Q32" s="29">
        <f t="shared" si="1"/>
        <v>495000</v>
      </c>
      <c r="R32" s="29">
        <v>0</v>
      </c>
      <c r="S32" s="29">
        <v>495000</v>
      </c>
      <c r="T32" s="29">
        <v>0</v>
      </c>
      <c r="U32" s="29">
        <v>0</v>
      </c>
      <c r="V32" s="29">
        <v>0</v>
      </c>
      <c r="W32" s="29">
        <v>0</v>
      </c>
      <c r="X32" s="6">
        <f>'[1]Infrastrucrure Development'!L33</f>
        <v>0</v>
      </c>
      <c r="Y32" s="36">
        <f>'[1]Infrastrucrure Development'!M33</f>
        <v>0</v>
      </c>
      <c r="Z32" s="36">
        <f>'[1]Infrastrucrure Development'!N33</f>
        <v>0</v>
      </c>
      <c r="AA32" s="36">
        <f>'[1]Infrastrucrure Development'!O33</f>
        <v>0</v>
      </c>
      <c r="AB32" s="36">
        <v>0</v>
      </c>
      <c r="AC32" s="7">
        <f>'[1]Infrastrucrure Development'!Q33</f>
        <v>0</v>
      </c>
      <c r="AD32" s="7">
        <f>'[1]Infrastrucrure Development'!R33</f>
        <v>0</v>
      </c>
      <c r="AE32" s="7">
        <f>'[1]Infrastrucrure Development'!S33</f>
        <v>0</v>
      </c>
      <c r="AF32" s="7">
        <f>'[1]Infrastrucrure Development'!T33</f>
        <v>0</v>
      </c>
      <c r="AG32" s="7">
        <v>1</v>
      </c>
      <c r="AH32" s="8">
        <f>'[1]Infrastrucrure Development'!J33</f>
        <v>495000</v>
      </c>
      <c r="AI32" s="36">
        <v>50</v>
      </c>
    </row>
    <row r="33" spans="1:35" ht="60" x14ac:dyDescent="0.25">
      <c r="A33" s="3">
        <v>27</v>
      </c>
      <c r="B33" s="28" t="s">
        <v>103</v>
      </c>
      <c r="C33" s="48" t="s">
        <v>77</v>
      </c>
      <c r="D33" s="4">
        <v>1</v>
      </c>
      <c r="E33" s="5">
        <v>0</v>
      </c>
      <c r="F33" s="6">
        <f t="shared" si="0"/>
        <v>1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/>
      <c r="N33" s="33">
        <v>346500</v>
      </c>
      <c r="O33" s="29">
        <v>346500</v>
      </c>
      <c r="P33" s="29">
        <v>0</v>
      </c>
      <c r="Q33" s="29">
        <f t="shared" si="1"/>
        <v>346500</v>
      </c>
      <c r="R33" s="29">
        <v>0</v>
      </c>
      <c r="S33" s="29">
        <v>346500</v>
      </c>
      <c r="T33" s="29">
        <v>0</v>
      </c>
      <c r="U33" s="29">
        <v>0</v>
      </c>
      <c r="V33" s="29">
        <v>0</v>
      </c>
      <c r="W33" s="29">
        <v>0</v>
      </c>
      <c r="X33" s="6">
        <f>'[1]Infrastrucrure Development'!L34</f>
        <v>0</v>
      </c>
      <c r="Y33" s="36">
        <f>'[1]Infrastrucrure Development'!M34</f>
        <v>0</v>
      </c>
      <c r="Z33" s="36">
        <f>'[1]Infrastrucrure Development'!N34</f>
        <v>0</v>
      </c>
      <c r="AA33" s="36">
        <f>'[1]Infrastrucrure Development'!O34</f>
        <v>0</v>
      </c>
      <c r="AB33" s="36">
        <v>0</v>
      </c>
      <c r="AC33" s="7">
        <f>'[1]Infrastrucrure Development'!Q34</f>
        <v>0</v>
      </c>
      <c r="AD33" s="7">
        <f>'[1]Infrastrucrure Development'!R34</f>
        <v>0</v>
      </c>
      <c r="AE33" s="7">
        <f>'[1]Infrastrucrure Development'!S34</f>
        <v>0</v>
      </c>
      <c r="AF33" s="7">
        <f>'[1]Infrastrucrure Development'!T34</f>
        <v>0</v>
      </c>
      <c r="AG33" s="7">
        <v>1</v>
      </c>
      <c r="AH33" s="8">
        <f>'[1]Infrastrucrure Development'!J34</f>
        <v>342375</v>
      </c>
      <c r="AI33" s="36">
        <v>100</v>
      </c>
    </row>
    <row r="34" spans="1:35" ht="48" x14ac:dyDescent="0.25">
      <c r="A34" s="3">
        <v>28</v>
      </c>
      <c r="B34" s="28" t="s">
        <v>104</v>
      </c>
      <c r="C34" s="48" t="s">
        <v>78</v>
      </c>
      <c r="D34" s="4">
        <v>1</v>
      </c>
      <c r="E34" s="5">
        <v>0</v>
      </c>
      <c r="F34" s="6">
        <f t="shared" si="0"/>
        <v>1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/>
      <c r="N34" s="33">
        <v>345922.25</v>
      </c>
      <c r="O34" s="29">
        <v>346500</v>
      </c>
      <c r="P34" s="29">
        <v>0</v>
      </c>
      <c r="Q34" s="29">
        <f t="shared" si="1"/>
        <v>346500</v>
      </c>
      <c r="R34" s="29">
        <v>0</v>
      </c>
      <c r="S34" s="29">
        <v>346500</v>
      </c>
      <c r="T34" s="29">
        <v>0</v>
      </c>
      <c r="U34" s="29">
        <v>0</v>
      </c>
      <c r="V34" s="29">
        <v>0</v>
      </c>
      <c r="W34" s="29">
        <v>0</v>
      </c>
      <c r="X34" s="6">
        <f>'[1]Infrastrucrure Development'!L35</f>
        <v>0</v>
      </c>
      <c r="Y34" s="36">
        <f>'[1]Infrastrucrure Development'!M35</f>
        <v>0</v>
      </c>
      <c r="Z34" s="36">
        <f>'[1]Infrastrucrure Development'!N35</f>
        <v>0</v>
      </c>
      <c r="AA34" s="36">
        <f>'[1]Infrastrucrure Development'!O35</f>
        <v>0</v>
      </c>
      <c r="AB34" s="36">
        <f>'[1]Infrastrucrure Development'!P35</f>
        <v>0</v>
      </c>
      <c r="AC34" s="7">
        <f>'[1]Infrastrucrure Development'!Q35</f>
        <v>0</v>
      </c>
      <c r="AD34" s="7">
        <f>'[1]Infrastrucrure Development'!R35</f>
        <v>0</v>
      </c>
      <c r="AE34" s="7">
        <f>'[1]Infrastrucrure Development'!S35</f>
        <v>0</v>
      </c>
      <c r="AF34" s="7">
        <f>'[1]Infrastrucrure Development'!T35</f>
        <v>0</v>
      </c>
      <c r="AG34" s="7">
        <f>'[1]Infrastrucrure Development'!U35</f>
        <v>1</v>
      </c>
      <c r="AH34" s="8">
        <f>'[1]Infrastrucrure Development'!J35</f>
        <v>342307.25</v>
      </c>
      <c r="AI34" s="36">
        <v>75</v>
      </c>
    </row>
    <row r="35" spans="1:35" ht="36" x14ac:dyDescent="0.25">
      <c r="A35" s="3">
        <v>29</v>
      </c>
      <c r="B35" s="28" t="s">
        <v>105</v>
      </c>
      <c r="C35" s="48" t="s">
        <v>79</v>
      </c>
      <c r="D35" s="4">
        <v>1</v>
      </c>
      <c r="E35" s="5">
        <v>0</v>
      </c>
      <c r="F35" s="6">
        <f t="shared" si="0"/>
        <v>1</v>
      </c>
      <c r="G35" s="6">
        <v>0</v>
      </c>
      <c r="H35" s="6">
        <v>0</v>
      </c>
      <c r="I35" s="6">
        <v>1</v>
      </c>
      <c r="J35" s="6">
        <v>0</v>
      </c>
      <c r="K35" s="6">
        <v>0</v>
      </c>
      <c r="L35" s="6">
        <v>0</v>
      </c>
      <c r="M35" s="6"/>
      <c r="N35" s="33">
        <v>495000</v>
      </c>
      <c r="O35" s="29">
        <v>495000</v>
      </c>
      <c r="P35" s="29">
        <v>0</v>
      </c>
      <c r="Q35" s="29">
        <f t="shared" si="1"/>
        <v>495000</v>
      </c>
      <c r="R35" s="29">
        <v>0</v>
      </c>
      <c r="S35" s="29">
        <v>0</v>
      </c>
      <c r="T35" s="29">
        <v>495000</v>
      </c>
      <c r="U35" s="29">
        <v>0</v>
      </c>
      <c r="V35" s="29">
        <v>0</v>
      </c>
      <c r="W35" s="29">
        <v>0</v>
      </c>
      <c r="X35" s="6">
        <f>'[1]Infrastrucrure Development'!L36</f>
        <v>0</v>
      </c>
      <c r="Y35" s="36">
        <f>'[1]Infrastrucrure Development'!M36</f>
        <v>0</v>
      </c>
      <c r="Z35" s="36">
        <f>'[1]Infrastrucrure Development'!N36</f>
        <v>0</v>
      </c>
      <c r="AA35" s="36">
        <f>'[1]Infrastrucrure Development'!O36</f>
        <v>0</v>
      </c>
      <c r="AB35" s="36">
        <f>'[1]Infrastrucrure Development'!P36</f>
        <v>0</v>
      </c>
      <c r="AC35" s="7">
        <f>'[1]Infrastrucrure Development'!Q36</f>
        <v>0</v>
      </c>
      <c r="AD35" s="7">
        <f>'[1]Infrastrucrure Development'!R36</f>
        <v>0</v>
      </c>
      <c r="AE35" s="7">
        <f>'[1]Infrastrucrure Development'!S36</f>
        <v>0</v>
      </c>
      <c r="AF35" s="7">
        <f>'[1]Infrastrucrure Development'!T36</f>
        <v>0</v>
      </c>
      <c r="AG35" s="7">
        <f>'[1]Infrastrucrure Development'!U36</f>
        <v>1</v>
      </c>
      <c r="AH35" s="8">
        <f>'[1]Infrastrucrure Development'!J36</f>
        <v>429020.82</v>
      </c>
      <c r="AI35" s="36">
        <v>50</v>
      </c>
    </row>
    <row r="36" spans="1:35" ht="24" x14ac:dyDescent="0.25">
      <c r="A36" s="3">
        <v>30</v>
      </c>
      <c r="B36" s="47" t="s">
        <v>122</v>
      </c>
      <c r="C36" s="48"/>
      <c r="D36" s="46">
        <v>0</v>
      </c>
      <c r="E36" s="5">
        <v>293</v>
      </c>
      <c r="F36" s="6">
        <f t="shared" si="0"/>
        <v>293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/>
      <c r="N36" s="33">
        <f>148500*15</f>
        <v>2227500</v>
      </c>
      <c r="O36" s="29">
        <v>0</v>
      </c>
      <c r="P36" s="29">
        <f>148500*15</f>
        <v>2227500</v>
      </c>
      <c r="Q36" s="29">
        <f>P36+O36</f>
        <v>2227500</v>
      </c>
      <c r="R36" s="29">
        <v>0</v>
      </c>
      <c r="S36" s="29">
        <v>0</v>
      </c>
      <c r="T36" s="29">
        <v>0</v>
      </c>
      <c r="U36" s="29">
        <v>0</v>
      </c>
      <c r="V36" s="29">
        <v>0</v>
      </c>
      <c r="W36" s="29">
        <f>148500*15</f>
        <v>2227500</v>
      </c>
      <c r="X36" s="6">
        <v>0</v>
      </c>
      <c r="Y36" s="36">
        <v>0</v>
      </c>
      <c r="Z36" s="36">
        <v>0</v>
      </c>
      <c r="AA36" s="36">
        <v>0</v>
      </c>
      <c r="AB36" s="36">
        <v>24</v>
      </c>
      <c r="AC36" s="7">
        <v>0</v>
      </c>
      <c r="AD36" s="7">
        <v>0</v>
      </c>
      <c r="AE36" s="7">
        <v>0</v>
      </c>
      <c r="AF36" s="7">
        <v>0</v>
      </c>
      <c r="AG36" s="7">
        <v>269</v>
      </c>
      <c r="AH36" s="8">
        <v>1928951</v>
      </c>
      <c r="AI36" s="36">
        <v>293</v>
      </c>
    </row>
    <row r="37" spans="1:35" x14ac:dyDescent="0.25">
      <c r="A37" s="9"/>
      <c r="B37" s="23" t="s">
        <v>8</v>
      </c>
      <c r="C37" s="41"/>
      <c r="D37" s="10">
        <f>SUM(D7:D36)</f>
        <v>29</v>
      </c>
      <c r="E37" s="10">
        <f>SUM(E7:E36)</f>
        <v>293</v>
      </c>
      <c r="F37" s="11">
        <f>SUM(F7:F36)</f>
        <v>322</v>
      </c>
      <c r="G37" s="11">
        <f t="shared" ref="G37:L37" si="2">SUM(G7:G36)</f>
        <v>0</v>
      </c>
      <c r="H37" s="11">
        <f t="shared" si="2"/>
        <v>27</v>
      </c>
      <c r="I37" s="11">
        <f t="shared" si="2"/>
        <v>1</v>
      </c>
      <c r="J37" s="11">
        <f t="shared" si="2"/>
        <v>1</v>
      </c>
      <c r="K37" s="11">
        <f t="shared" si="2"/>
        <v>0</v>
      </c>
      <c r="L37" s="11">
        <f t="shared" si="2"/>
        <v>0</v>
      </c>
      <c r="M37" s="11"/>
      <c r="N37" s="34">
        <f t="shared" ref="N37:X37" si="3">SUM(N7:N36)</f>
        <v>14340720.08</v>
      </c>
      <c r="O37" s="31">
        <f t="shared" si="3"/>
        <v>12127500</v>
      </c>
      <c r="P37" s="30">
        <f t="shared" si="3"/>
        <v>2227500</v>
      </c>
      <c r="Q37" s="30">
        <f t="shared" si="3"/>
        <v>14355000</v>
      </c>
      <c r="R37" s="31">
        <f t="shared" si="3"/>
        <v>0</v>
      </c>
      <c r="S37" s="31">
        <f t="shared" si="3"/>
        <v>11137500</v>
      </c>
      <c r="T37" s="31">
        <f t="shared" si="3"/>
        <v>495000</v>
      </c>
      <c r="U37" s="31">
        <f t="shared" si="3"/>
        <v>495000</v>
      </c>
      <c r="V37" s="31">
        <f t="shared" si="3"/>
        <v>0</v>
      </c>
      <c r="W37" s="31">
        <f t="shared" si="3"/>
        <v>2227500</v>
      </c>
      <c r="X37" s="12">
        <f t="shared" si="3"/>
        <v>0</v>
      </c>
      <c r="Y37" s="12">
        <f t="shared" ref="Y37:AG37" si="4">SUM(Y7:Y36)</f>
        <v>0</v>
      </c>
      <c r="Z37" s="12">
        <f t="shared" si="4"/>
        <v>0</v>
      </c>
      <c r="AA37" s="12">
        <f t="shared" si="4"/>
        <v>0</v>
      </c>
      <c r="AB37" s="12">
        <f t="shared" si="4"/>
        <v>24</v>
      </c>
      <c r="AC37" s="12">
        <f t="shared" si="4"/>
        <v>0</v>
      </c>
      <c r="AD37" s="12">
        <f t="shared" si="4"/>
        <v>0</v>
      </c>
      <c r="AE37" s="12">
        <f t="shared" si="4"/>
        <v>0</v>
      </c>
      <c r="AF37" s="12">
        <f t="shared" si="4"/>
        <v>0</v>
      </c>
      <c r="AG37" s="12">
        <f t="shared" si="4"/>
        <v>298</v>
      </c>
      <c r="AH37" s="14">
        <f>SUM(AH7:AH36)</f>
        <v>13821129.4</v>
      </c>
      <c r="AI37" s="45">
        <f>SUM(AI7:AI36)</f>
        <v>3660</v>
      </c>
    </row>
    <row r="39" spans="1:35" x14ac:dyDescent="0.25">
      <c r="AH39" s="50"/>
    </row>
    <row r="40" spans="1:35" x14ac:dyDescent="0.25">
      <c r="AH40" s="50"/>
    </row>
  </sheetData>
  <mergeCells count="42">
    <mergeCell ref="AD5:AD6"/>
    <mergeCell ref="AE5:AE6"/>
    <mergeCell ref="AF5:AF6"/>
    <mergeCell ref="AG5:AG6"/>
    <mergeCell ref="U5:U6"/>
    <mergeCell ref="V5:V6"/>
    <mergeCell ref="W5:W6"/>
    <mergeCell ref="X5:X6"/>
    <mergeCell ref="Y5:AB5"/>
    <mergeCell ref="AC5:AC6"/>
    <mergeCell ref="E5:E6"/>
    <mergeCell ref="F5:F6"/>
    <mergeCell ref="G5:G6"/>
    <mergeCell ref="H5:H6"/>
    <mergeCell ref="T5:T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A1:AI1"/>
    <mergeCell ref="A2:AI2"/>
    <mergeCell ref="A3:A6"/>
    <mergeCell ref="B3:B6"/>
    <mergeCell ref="C3:C6"/>
    <mergeCell ref="D3:L3"/>
    <mergeCell ref="M3:N4"/>
    <mergeCell ref="O3:W3"/>
    <mergeCell ref="X3:AG4"/>
    <mergeCell ref="AH3:AH6"/>
    <mergeCell ref="AI3:AI6"/>
    <mergeCell ref="D4:F4"/>
    <mergeCell ref="G4:L4"/>
    <mergeCell ref="O4:Q4"/>
    <mergeCell ref="R4:W4"/>
    <mergeCell ref="D5:D6"/>
  </mergeCells>
  <hyperlinks>
    <hyperlink ref="G4:L4" location="Sheet2!A1" display="Total categorized by sectors*"/>
    <hyperlink ref="X3:AG4" location="Sheet3!A1" display="Physical Progress ** (No. of Projects)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5" x14ac:dyDescent="0.25"/>
  <sheetData>
    <row r="1" spans="1:2" x14ac:dyDescent="0.25">
      <c r="A1" s="24" t="s">
        <v>11</v>
      </c>
      <c r="B1" t="s">
        <v>31</v>
      </c>
    </row>
    <row r="2" spans="1:2" x14ac:dyDescent="0.25">
      <c r="A2" s="24" t="s">
        <v>12</v>
      </c>
      <c r="B2" t="s">
        <v>32</v>
      </c>
    </row>
    <row r="3" spans="1:2" x14ac:dyDescent="0.25">
      <c r="A3" s="24" t="s">
        <v>13</v>
      </c>
      <c r="B3" t="s">
        <v>33</v>
      </c>
    </row>
    <row r="4" spans="1:2" x14ac:dyDescent="0.25">
      <c r="A4" s="24" t="s">
        <v>14</v>
      </c>
      <c r="B4" t="s">
        <v>34</v>
      </c>
    </row>
    <row r="5" spans="1:2" x14ac:dyDescent="0.25">
      <c r="A5" s="24" t="s">
        <v>15</v>
      </c>
      <c r="B5" t="s">
        <v>35</v>
      </c>
    </row>
    <row r="6" spans="1:2" x14ac:dyDescent="0.25">
      <c r="A6" s="24" t="s">
        <v>16</v>
      </c>
      <c r="B6" s="24" t="s">
        <v>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/>
  </sheetViews>
  <sheetFormatPr defaultRowHeight="15" x14ac:dyDescent="0.25"/>
  <cols>
    <col min="2" max="2" width="34" bestFit="1" customWidth="1"/>
  </cols>
  <sheetData>
    <row r="1" spans="1:3" x14ac:dyDescent="0.25">
      <c r="A1" s="25" t="s">
        <v>22</v>
      </c>
      <c r="B1" s="24"/>
      <c r="C1" t="s">
        <v>37</v>
      </c>
    </row>
    <row r="2" spans="1:3" x14ac:dyDescent="0.25">
      <c r="A2" s="100" t="s">
        <v>23</v>
      </c>
      <c r="B2" s="24" t="s">
        <v>40</v>
      </c>
      <c r="C2" t="s">
        <v>38</v>
      </c>
    </row>
    <row r="3" spans="1:3" x14ac:dyDescent="0.25">
      <c r="A3" s="100"/>
      <c r="B3" s="24" t="s">
        <v>39</v>
      </c>
      <c r="C3" t="s">
        <v>41</v>
      </c>
    </row>
    <row r="4" spans="1:3" x14ac:dyDescent="0.25">
      <c r="A4" s="100" t="s">
        <v>24</v>
      </c>
      <c r="B4" s="24" t="s">
        <v>40</v>
      </c>
      <c r="C4" t="s">
        <v>42</v>
      </c>
    </row>
    <row r="5" spans="1:3" x14ac:dyDescent="0.25">
      <c r="A5" s="100"/>
      <c r="B5" s="24" t="s">
        <v>39</v>
      </c>
      <c r="C5" t="s">
        <v>43</v>
      </c>
    </row>
    <row r="6" spans="1:3" x14ac:dyDescent="0.25">
      <c r="A6" s="100" t="s">
        <v>25</v>
      </c>
      <c r="B6" s="24" t="s">
        <v>40</v>
      </c>
      <c r="C6" t="s">
        <v>44</v>
      </c>
    </row>
    <row r="7" spans="1:3" x14ac:dyDescent="0.25">
      <c r="A7" s="100"/>
      <c r="B7" s="24" t="s">
        <v>39</v>
      </c>
      <c r="C7" t="s">
        <v>45</v>
      </c>
    </row>
    <row r="8" spans="1:3" x14ac:dyDescent="0.25">
      <c r="A8" s="100" t="s">
        <v>26</v>
      </c>
      <c r="B8" s="24" t="s">
        <v>40</v>
      </c>
      <c r="C8" t="s">
        <v>46</v>
      </c>
    </row>
    <row r="9" spans="1:3" x14ac:dyDescent="0.25">
      <c r="A9" s="100"/>
      <c r="B9" s="24" t="s">
        <v>39</v>
      </c>
      <c r="C9" t="s">
        <v>45</v>
      </c>
    </row>
    <row r="10" spans="1:3" x14ac:dyDescent="0.25">
      <c r="A10" s="100" t="s">
        <v>27</v>
      </c>
      <c r="B10" s="24" t="s">
        <v>40</v>
      </c>
      <c r="C10" t="s">
        <v>47</v>
      </c>
    </row>
    <row r="11" spans="1:3" x14ac:dyDescent="0.25">
      <c r="A11" s="100"/>
      <c r="B11" s="24" t="s">
        <v>39</v>
      </c>
      <c r="C11" t="s">
        <v>48</v>
      </c>
    </row>
    <row r="12" spans="1:3" x14ac:dyDescent="0.25">
      <c r="A12" s="100" t="s">
        <v>28</v>
      </c>
      <c r="B12" s="24" t="s">
        <v>40</v>
      </c>
      <c r="C12" t="s">
        <v>49</v>
      </c>
    </row>
    <row r="13" spans="1:3" x14ac:dyDescent="0.25">
      <c r="A13" s="100"/>
      <c r="B13" s="24" t="s">
        <v>39</v>
      </c>
      <c r="C13" t="s">
        <v>50</v>
      </c>
    </row>
  </sheetData>
  <mergeCells count="6">
    <mergeCell ref="A12:A13"/>
    <mergeCell ref="A2:A3"/>
    <mergeCell ref="A4:A5"/>
    <mergeCell ref="A6:A7"/>
    <mergeCell ref="A8:A9"/>
    <mergeCell ref="A10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Livelihood </vt:lpstr>
      <vt:lpstr>Infrastructure Development</vt:lpstr>
      <vt:lpstr>Sheet2</vt:lpstr>
      <vt:lpstr>Sheet3</vt:lpstr>
      <vt:lpstr>'Livelihood '!Print_Titles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cp:lastPrinted>2017-12-20T12:24:40Z</cp:lastPrinted>
  <dcterms:created xsi:type="dcterms:W3CDTF">2017-06-01T07:17:40Z</dcterms:created>
  <dcterms:modified xsi:type="dcterms:W3CDTF">2018-01-09T04:35:02Z</dcterms:modified>
</cp:coreProperties>
</file>